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新聞折込広告紙数表 (2)" sheetId="1" r:id="rId1"/>
    <sheet name="Sheet1" sheetId="2" r:id="rId2"/>
  </sheets>
  <definedNames>
    <definedName name="_xlnm.Print_Area" localSheetId="0">'新聞折込広告紙数表 (2)'!$A$3:$V$78</definedName>
  </definedNames>
  <calcPr fullCalcOnLoad="1"/>
</workbook>
</file>

<file path=xl/sharedStrings.xml><?xml version="1.0" encoding="utf-8"?>
<sst xmlns="http://schemas.openxmlformats.org/spreadsheetml/2006/main" count="276" uniqueCount="193">
  <si>
    <t>区　　域</t>
  </si>
  <si>
    <t>岐　阜</t>
  </si>
  <si>
    <t>朝　日</t>
  </si>
  <si>
    <t>毎　日</t>
  </si>
  <si>
    <t>中　日</t>
  </si>
  <si>
    <t>合　計</t>
  </si>
  <si>
    <t>区分</t>
  </si>
  <si>
    <t>折込枚数</t>
  </si>
  <si>
    <t>備　考</t>
  </si>
  <si>
    <t>※</t>
  </si>
  <si>
    <t>駒     　野</t>
  </si>
  <si>
    <t>伊    　藤</t>
  </si>
  <si>
    <t>高　     須</t>
  </si>
  <si>
    <t>高     　須</t>
  </si>
  <si>
    <t>海津平田</t>
  </si>
  <si>
    <t>石     　津</t>
  </si>
  <si>
    <t>幡     　長</t>
  </si>
  <si>
    <t>小</t>
  </si>
  <si>
    <t>計</t>
  </si>
  <si>
    <t>広    　瀬</t>
  </si>
  <si>
    <t>吉    　本</t>
  </si>
  <si>
    <t>山     　添</t>
  </si>
  <si>
    <t>坂    　下</t>
  </si>
  <si>
    <t>北　     方</t>
  </si>
  <si>
    <t>堀</t>
  </si>
  <si>
    <t>北　方　東</t>
  </si>
  <si>
    <t>小    　林</t>
  </si>
  <si>
    <t>神     　戸</t>
  </si>
  <si>
    <t>糸     　貫</t>
  </si>
  <si>
    <t>松　    田</t>
  </si>
  <si>
    <t>墨     　俣</t>
  </si>
  <si>
    <t>真     　正</t>
  </si>
  <si>
    <t>中    　橋</t>
  </si>
  <si>
    <t>安　     八</t>
  </si>
  <si>
    <t>黒野 岐陽</t>
  </si>
  <si>
    <t>郷</t>
  </si>
  <si>
    <t>輪  之  内</t>
  </si>
  <si>
    <t>北方 七郷</t>
  </si>
  <si>
    <t>池　田　北</t>
  </si>
  <si>
    <t>北方 西郷</t>
  </si>
  <si>
    <t>池　田　南</t>
  </si>
  <si>
    <t>北　方　西</t>
  </si>
  <si>
    <t>池     　野</t>
  </si>
  <si>
    <t>大    　野</t>
  </si>
  <si>
    <t>いび 池田</t>
  </si>
  <si>
    <t>横    　森</t>
  </si>
  <si>
    <t>池田 八幡</t>
  </si>
  <si>
    <t>北     　方</t>
  </si>
  <si>
    <t>村    　瀬</t>
  </si>
  <si>
    <t>尻     　毛</t>
  </si>
  <si>
    <t>大　     野</t>
  </si>
  <si>
    <t>羽島 中央</t>
  </si>
  <si>
    <t>渡    　辺</t>
  </si>
  <si>
    <t>大　野　西</t>
  </si>
  <si>
    <t>大野 黒野</t>
  </si>
  <si>
    <t>市    　川</t>
  </si>
  <si>
    <t>見    　須</t>
  </si>
  <si>
    <t>垂井 全域</t>
  </si>
  <si>
    <t>足     　近</t>
  </si>
  <si>
    <t>竹     　鼻</t>
  </si>
  <si>
    <t>日    　浦</t>
  </si>
  <si>
    <t>垂　井　南</t>
  </si>
  <si>
    <t>小     　熊</t>
  </si>
  <si>
    <t>山    　田</t>
  </si>
  <si>
    <t>関　ｹ　原</t>
  </si>
  <si>
    <t>羽     　島</t>
  </si>
  <si>
    <t>今　    須</t>
  </si>
  <si>
    <t>羽島 中区</t>
  </si>
  <si>
    <t>服    　部</t>
  </si>
  <si>
    <t>高     　田</t>
  </si>
  <si>
    <t>多     　度</t>
  </si>
  <si>
    <t>上　石　津</t>
  </si>
  <si>
    <t>養　     老</t>
  </si>
  <si>
    <t>柏     　原</t>
  </si>
  <si>
    <t>養     　老</t>
  </si>
  <si>
    <t>醒　ケ　井</t>
  </si>
  <si>
    <t>栗     　笠</t>
  </si>
  <si>
    <t>長     　岡</t>
  </si>
  <si>
    <t>※販売店申込枚数は、各販売店・各センターにて確認した枚数です。</t>
  </si>
  <si>
    <t>※消費税は、外税方式で別途加算請求になります。</t>
  </si>
  <si>
    <t>※▲は中日西濃サービス配送区域です。</t>
  </si>
  <si>
    <t>※◎●△▲は、配送料の必要な地区です。折込料金に明記してあります。</t>
  </si>
  <si>
    <t>スポンサー名</t>
  </si>
  <si>
    <t>サイズ</t>
  </si>
  <si>
    <t>折込日</t>
  </si>
  <si>
    <t>引取日</t>
  </si>
  <si>
    <t>受注番号</t>
  </si>
  <si>
    <t>枚数</t>
  </si>
  <si>
    <t>単価＠￥</t>
  </si>
  <si>
    <t>金額（税込）</t>
  </si>
  <si>
    <t>中日１</t>
  </si>
  <si>
    <t>（資）垂井日之出印刷所</t>
  </si>
  <si>
    <t>中日２</t>
  </si>
  <si>
    <t>岐阜１</t>
  </si>
  <si>
    <t>岐阜２</t>
  </si>
  <si>
    <t>滋賀中日</t>
  </si>
  <si>
    <t>中日３</t>
  </si>
  <si>
    <t>合計</t>
  </si>
  <si>
    <t>区分表（印刷されません）</t>
  </si>
  <si>
    <t>区分表</t>
  </si>
  <si>
    <t>中日大垣市内</t>
  </si>
  <si>
    <t>中日郡部</t>
  </si>
  <si>
    <t>岐阜大垣市・郡部</t>
  </si>
  <si>
    <t>岐阜上石津町</t>
  </si>
  <si>
    <t>中日大野</t>
  </si>
  <si>
    <t>加　藤</t>
  </si>
  <si>
    <t>穂　　　積　</t>
  </si>
  <si>
    <t>瑞穂牛牧</t>
  </si>
  <si>
    <t>本社</t>
  </si>
  <si>
    <t>瑞穂</t>
  </si>
  <si>
    <t>瑞穂北</t>
  </si>
  <si>
    <t>高田</t>
  </si>
  <si>
    <t>瑞穂高屋</t>
  </si>
  <si>
    <t>あらき</t>
  </si>
  <si>
    <t>美江寺</t>
  </si>
  <si>
    <t>杉本</t>
  </si>
  <si>
    <t>鷲 見</t>
  </si>
  <si>
    <t>(真正・糸貫配達）</t>
  </si>
  <si>
    <t>(岐阜市含む）</t>
  </si>
  <si>
    <t>たかはし</t>
  </si>
  <si>
    <t>大橋</t>
  </si>
  <si>
    <t>　　　　　(岐阜市含む）</t>
  </si>
  <si>
    <t xml:space="preserve">垂井 </t>
  </si>
  <si>
    <t>大垣駅前</t>
  </si>
  <si>
    <t>大垣東部</t>
  </si>
  <si>
    <t>大垣西部</t>
  </si>
  <si>
    <t>大垣北部</t>
  </si>
  <si>
    <t>赤坂　</t>
  </si>
  <si>
    <t>大垣東部</t>
  </si>
  <si>
    <t>大垣中川</t>
  </si>
  <si>
    <t>大垣中央</t>
  </si>
  <si>
    <t>大垣西部</t>
  </si>
  <si>
    <t>垂井</t>
  </si>
  <si>
    <t>みの高田</t>
  </si>
  <si>
    <t>大垣高田</t>
  </si>
  <si>
    <t>大垣北垣</t>
  </si>
  <si>
    <t>大垣大迫</t>
  </si>
  <si>
    <t>大垣</t>
  </si>
  <si>
    <t>揖斐大野</t>
  </si>
  <si>
    <t>池田町</t>
  </si>
  <si>
    <t>小　　　計</t>
  </si>
  <si>
    <t>店　名</t>
  </si>
  <si>
    <t>A</t>
  </si>
  <si>
    <t>M</t>
  </si>
  <si>
    <t>AM</t>
  </si>
  <si>
    <t>神戸町一部含む</t>
  </si>
  <si>
    <t>大垣駅西</t>
  </si>
  <si>
    <t>大垣荒崎</t>
  </si>
  <si>
    <t>大垣西部</t>
  </si>
  <si>
    <t>羽島 北部</t>
  </si>
  <si>
    <t>羽島 南部</t>
  </si>
  <si>
    <t>羽島 東部</t>
  </si>
  <si>
    <t xml:space="preserve">橋 本 </t>
  </si>
  <si>
    <t xml:space="preserve">古 田 </t>
  </si>
  <si>
    <t>揖       斐</t>
  </si>
  <si>
    <t>嵯 峨 崎</t>
  </si>
  <si>
    <t>酒 井 田</t>
  </si>
  <si>
    <t xml:space="preserve">石 川 </t>
  </si>
  <si>
    <t xml:space="preserve">高 木 </t>
  </si>
  <si>
    <r>
      <t>醒</t>
    </r>
    <r>
      <rPr>
        <sz val="8"/>
        <rFont val="ＭＳ Ｐゴシック"/>
        <family val="3"/>
      </rPr>
      <t>ケ</t>
    </r>
    <r>
      <rPr>
        <sz val="11"/>
        <rFont val="ＭＳ Ｐゴシック"/>
        <family val="3"/>
      </rPr>
      <t>井西東</t>
    </r>
  </si>
  <si>
    <t xml:space="preserve">細 江 </t>
  </si>
  <si>
    <t xml:space="preserve">小 田 </t>
  </si>
  <si>
    <t xml:space="preserve">川 瀬 </t>
  </si>
  <si>
    <t>日経</t>
  </si>
  <si>
    <t>赤    坂　</t>
  </si>
  <si>
    <t>　　</t>
  </si>
  <si>
    <t>根　　　尾</t>
  </si>
  <si>
    <r>
      <t>M</t>
    </r>
    <r>
      <rPr>
        <sz val="11"/>
        <rFont val="ＭＳ Ｐゴシック"/>
        <family val="3"/>
      </rPr>
      <t>CN</t>
    </r>
  </si>
  <si>
    <r>
      <t>A</t>
    </r>
    <r>
      <rPr>
        <sz val="11"/>
        <rFont val="ＭＳ Ｐゴシック"/>
        <family val="3"/>
      </rPr>
      <t>MCN</t>
    </r>
  </si>
  <si>
    <r>
      <t>A</t>
    </r>
    <r>
      <rPr>
        <sz val="11"/>
        <rFont val="ＭＳ Ｐゴシック"/>
        <family val="3"/>
      </rPr>
      <t>MCYN</t>
    </r>
  </si>
  <si>
    <t>A</t>
  </si>
  <si>
    <t>M</t>
  </si>
  <si>
    <r>
      <t>A</t>
    </r>
    <r>
      <rPr>
        <sz val="11"/>
        <rFont val="ＭＳ Ｐゴシック"/>
        <family val="3"/>
      </rPr>
      <t>MCN</t>
    </r>
  </si>
  <si>
    <t>YN</t>
  </si>
  <si>
    <r>
      <t>Y</t>
    </r>
    <r>
      <rPr>
        <sz val="11"/>
        <rFont val="ＭＳ Ｐゴシック"/>
        <family val="3"/>
      </rPr>
      <t>N</t>
    </r>
  </si>
  <si>
    <t>養老町1900含む</t>
  </si>
  <si>
    <t>安八町1500含む</t>
  </si>
  <si>
    <t>大垣市850含む</t>
  </si>
  <si>
    <t>養老町550含む</t>
  </si>
  <si>
    <t>海津市1050含む</t>
  </si>
  <si>
    <t>岐阜市850含む</t>
  </si>
  <si>
    <t>P</t>
  </si>
  <si>
    <t>廃店</t>
  </si>
  <si>
    <t>B4</t>
  </si>
  <si>
    <t>チラシ申し込み手配表(B4以下)</t>
  </si>
  <si>
    <r>
      <t>201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/1より新料金</t>
    </r>
  </si>
  <si>
    <r>
      <t>2018/8/1</t>
    </r>
    <r>
      <rPr>
        <sz val="11"/>
        <rFont val="ＭＳ Ｐゴシック"/>
        <family val="3"/>
      </rPr>
      <t>改定</t>
    </r>
  </si>
  <si>
    <t>大垣</t>
  </si>
  <si>
    <t>N</t>
  </si>
  <si>
    <t>MA</t>
  </si>
  <si>
    <t>AMYN</t>
  </si>
  <si>
    <r>
      <t>M</t>
    </r>
    <r>
      <rPr>
        <sz val="11"/>
        <rFont val="ＭＳ Ｐゴシック"/>
        <family val="3"/>
      </rPr>
      <t>N</t>
    </r>
  </si>
  <si>
    <r>
      <t>G</t>
    </r>
    <r>
      <rPr>
        <sz val="11"/>
        <rFont val="ＭＳ Ｐゴシック"/>
        <family val="3"/>
      </rPr>
      <t>AMN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</si>
</sst>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枚&quot;_ "/>
    <numFmt numFmtId="178" formatCode="0_ "/>
    <numFmt numFmtId="179" formatCode="0_);[Red]\(0\)"/>
    <numFmt numFmtId="180" formatCode="#,##0_);[Red]\(#,##0\)"/>
    <numFmt numFmtId="181" formatCode="#,##0.0_ "/>
    <numFmt numFmtId="182" formatCode="#,##0.00_ "/>
    <numFmt numFmtId="183" formatCode="#,##0.000_ "/>
    <numFmt numFmtId="184" formatCode="#,##0.0000_ "/>
    <numFmt numFmtId="185" formatCode="#,##0.00000_ "/>
    <numFmt numFmtId="186" formatCode="#,##0.000000_ "/>
  </numFmts>
  <fonts count="55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4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u val="single"/>
      <sz val="20"/>
      <name val="ＭＳ Ｐゴシック"/>
      <family val="3"/>
    </font>
    <font>
      <b/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6" fontId="4" fillId="0" borderId="10" xfId="61" applyNumberFormat="1" applyFont="1" applyBorder="1" applyAlignment="1" applyProtection="1">
      <alignment horizontal="center"/>
      <protection hidden="1"/>
    </xf>
    <xf numFmtId="176" fontId="3" fillId="0" borderId="0" xfId="61" applyNumberFormat="1" applyFont="1" applyAlignment="1" applyProtection="1">
      <alignment horizontal="center"/>
      <protection hidden="1"/>
    </xf>
    <xf numFmtId="177" fontId="3" fillId="0" borderId="0" xfId="61" applyNumberFormat="1" applyFont="1" applyAlignment="1" applyProtection="1">
      <alignment horizontal="center"/>
      <protection hidden="1"/>
    </xf>
    <xf numFmtId="14" fontId="3" fillId="0" borderId="0" xfId="61" applyNumberFormat="1" applyFont="1" applyAlignment="1" applyProtection="1">
      <alignment horizontal="center"/>
      <protection hidden="1"/>
    </xf>
    <xf numFmtId="176" fontId="5" fillId="0" borderId="11" xfId="61" applyNumberFormat="1" applyFont="1" applyFill="1" applyBorder="1" applyAlignment="1" applyProtection="1">
      <alignment/>
      <protection hidden="1"/>
    </xf>
    <xf numFmtId="176" fontId="7" fillId="0" borderId="12" xfId="61" applyNumberFormat="1" applyFont="1" applyBorder="1" applyAlignment="1" applyProtection="1">
      <alignment/>
      <protection hidden="1" locked="0"/>
    </xf>
    <xf numFmtId="0" fontId="7" fillId="0" borderId="13" xfId="61" applyFont="1" applyBorder="1">
      <alignment vertical="center"/>
      <protection/>
    </xf>
    <xf numFmtId="176" fontId="0" fillId="0" borderId="14" xfId="61" applyNumberFormat="1" applyFont="1" applyFill="1" applyBorder="1" applyAlignment="1" applyProtection="1">
      <alignment/>
      <protection hidden="1"/>
    </xf>
    <xf numFmtId="176" fontId="0" fillId="0" borderId="15" xfId="61" applyNumberFormat="1" applyFont="1" applyBorder="1" applyAlignment="1" applyProtection="1">
      <alignment/>
      <protection hidden="1"/>
    </xf>
    <xf numFmtId="176" fontId="0" fillId="0" borderId="15" xfId="61" applyNumberFormat="1" applyFont="1" applyFill="1" applyBorder="1" applyAlignment="1" applyProtection="1">
      <alignment/>
      <protection hidden="1"/>
    </xf>
    <xf numFmtId="176" fontId="0" fillId="0" borderId="11" xfId="61" applyNumberFormat="1" applyFont="1" applyBorder="1" applyAlignment="1" applyProtection="1">
      <alignment/>
      <protection hidden="1"/>
    </xf>
    <xf numFmtId="176" fontId="0" fillId="0" borderId="16" xfId="61" applyNumberFormat="1" applyFont="1" applyBorder="1" applyAlignment="1" applyProtection="1">
      <alignment/>
      <protection hidden="1"/>
    </xf>
    <xf numFmtId="176" fontId="0" fillId="0" borderId="14" xfId="61" applyNumberFormat="1" applyFont="1" applyBorder="1" applyAlignment="1" applyProtection="1">
      <alignment/>
      <protection hidden="1"/>
    </xf>
    <xf numFmtId="176" fontId="5" fillId="0" borderId="17" xfId="61" applyNumberFormat="1" applyFont="1" applyFill="1" applyBorder="1" applyAlignment="1" applyProtection="1">
      <alignment horizontal="distributed"/>
      <protection hidden="1"/>
    </xf>
    <xf numFmtId="176" fontId="5" fillId="0" borderId="17" xfId="61" applyNumberFormat="1" applyFont="1" applyBorder="1" applyAlignment="1" applyProtection="1">
      <alignment horizontal="distributed"/>
      <protection hidden="1"/>
    </xf>
    <xf numFmtId="176" fontId="0" fillId="0" borderId="13" xfId="61" applyNumberFormat="1" applyFont="1" applyFill="1" applyBorder="1" applyAlignment="1" applyProtection="1">
      <alignment/>
      <protection hidden="1"/>
    </xf>
    <xf numFmtId="176" fontId="0" fillId="0" borderId="11" xfId="61" applyNumberFormat="1" applyFont="1" applyFill="1" applyBorder="1" applyAlignment="1" applyProtection="1">
      <alignment/>
      <protection hidden="1"/>
    </xf>
    <xf numFmtId="176" fontId="0" fillId="0" borderId="0" xfId="61" applyNumberFormat="1" applyFont="1" applyAlignment="1" applyProtection="1">
      <alignment/>
      <protection hidden="1"/>
    </xf>
    <xf numFmtId="176" fontId="0" fillId="0" borderId="0" xfId="61" applyNumberFormat="1" applyFont="1" applyAlignment="1" applyProtection="1">
      <alignment horizontal="center"/>
      <protection hidden="1"/>
    </xf>
    <xf numFmtId="176" fontId="0" fillId="0" borderId="0" xfId="61" applyNumberFormat="1" applyFont="1" applyAlignment="1">
      <alignment/>
      <protection/>
    </xf>
    <xf numFmtId="0" fontId="0" fillId="0" borderId="0" xfId="61" applyFont="1">
      <alignment vertical="center"/>
      <protection/>
    </xf>
    <xf numFmtId="176" fontId="0" fillId="0" borderId="18" xfId="61" applyNumberFormat="1" applyFont="1" applyBorder="1" applyAlignment="1" applyProtection="1">
      <alignment horizontal="center"/>
      <protection hidden="1"/>
    </xf>
    <xf numFmtId="0" fontId="0" fillId="0" borderId="18" xfId="61" applyFont="1" applyBorder="1">
      <alignment vertical="center"/>
      <protection/>
    </xf>
    <xf numFmtId="176" fontId="0" fillId="0" borderId="19" xfId="61" applyNumberFormat="1" applyFont="1" applyBorder="1" applyAlignment="1" applyProtection="1">
      <alignment horizontal="center"/>
      <protection hidden="1"/>
    </xf>
    <xf numFmtId="176" fontId="0" fillId="0" borderId="11" xfId="61" applyNumberFormat="1" applyFont="1" applyFill="1" applyBorder="1" applyAlignment="1" applyProtection="1">
      <alignment horizontal="center"/>
      <protection hidden="1"/>
    </xf>
    <xf numFmtId="176" fontId="0" fillId="0" borderId="16" xfId="61" applyNumberFormat="1" applyFont="1" applyBorder="1" applyAlignment="1" applyProtection="1">
      <alignment horizontal="center"/>
      <protection hidden="1"/>
    </xf>
    <xf numFmtId="176" fontId="0" fillId="0" borderId="20" xfId="61" applyNumberFormat="1" applyFont="1" applyBorder="1" applyAlignment="1" applyProtection="1">
      <alignment horizontal="center"/>
      <protection hidden="1"/>
    </xf>
    <xf numFmtId="176" fontId="0" fillId="0" borderId="19" xfId="61" applyNumberFormat="1" applyFont="1" applyFill="1" applyBorder="1" applyAlignment="1" applyProtection="1">
      <alignment horizontal="center"/>
      <protection hidden="1"/>
    </xf>
    <xf numFmtId="176" fontId="0" fillId="0" borderId="16" xfId="61" applyNumberFormat="1" applyFont="1" applyFill="1" applyBorder="1" applyAlignment="1" applyProtection="1">
      <alignment horizontal="center"/>
      <protection hidden="1"/>
    </xf>
    <xf numFmtId="176" fontId="0" fillId="0" borderId="21" xfId="61" applyNumberFormat="1" applyFont="1" applyFill="1" applyBorder="1" applyAlignment="1" applyProtection="1">
      <alignment horizontal="center"/>
      <protection hidden="1"/>
    </xf>
    <xf numFmtId="176" fontId="0" fillId="0" borderId="17" xfId="61" applyNumberFormat="1" applyFont="1" applyBorder="1" applyAlignment="1" applyProtection="1">
      <alignment horizontal="distributed"/>
      <protection hidden="1"/>
    </xf>
    <xf numFmtId="176" fontId="0" fillId="0" borderId="14" xfId="61" applyNumberFormat="1" applyFont="1" applyFill="1" applyBorder="1" applyAlignment="1" applyProtection="1">
      <alignment horizontal="right"/>
      <protection hidden="1"/>
    </xf>
    <xf numFmtId="176" fontId="0" fillId="0" borderId="14" xfId="61" applyNumberFormat="1" applyFont="1" applyFill="1" applyBorder="1" applyAlignment="1" applyProtection="1">
      <alignment horizontal="center"/>
      <protection hidden="1"/>
    </xf>
    <xf numFmtId="176" fontId="0" fillId="0" borderId="13" xfId="61" applyNumberFormat="1" applyFont="1" applyBorder="1" applyAlignment="1" applyProtection="1">
      <alignment horizontal="center"/>
      <protection hidden="1"/>
    </xf>
    <xf numFmtId="176" fontId="0" fillId="0" borderId="12" xfId="61" applyNumberFormat="1" applyFont="1" applyBorder="1" applyAlignment="1" applyProtection="1">
      <alignment/>
      <protection hidden="1" locked="0"/>
    </xf>
    <xf numFmtId="176" fontId="0" fillId="0" borderId="17" xfId="61" applyNumberFormat="1" applyFont="1" applyFill="1" applyBorder="1" applyAlignment="1" applyProtection="1">
      <alignment/>
      <protection hidden="1"/>
    </xf>
    <xf numFmtId="176" fontId="0" fillId="0" borderId="15" xfId="61" applyNumberFormat="1" applyFont="1" applyFill="1" applyBorder="1" applyAlignment="1" applyProtection="1">
      <alignment horizontal="center"/>
      <protection hidden="1"/>
    </xf>
    <xf numFmtId="176" fontId="0" fillId="0" borderId="20" xfId="61" applyNumberFormat="1" applyFont="1" applyFill="1" applyBorder="1" applyAlignment="1" applyProtection="1">
      <alignment horizontal="right"/>
      <protection hidden="1"/>
    </xf>
    <xf numFmtId="3" fontId="0" fillId="0" borderId="12" xfId="61" applyNumberFormat="1" applyFont="1" applyBorder="1" applyAlignment="1" applyProtection="1">
      <alignment/>
      <protection hidden="1" locked="0"/>
    </xf>
    <xf numFmtId="176" fontId="0" fillId="0" borderId="20" xfId="61" applyNumberFormat="1" applyFont="1" applyFill="1" applyBorder="1" applyAlignment="1" applyProtection="1">
      <alignment horizontal="center"/>
      <protection hidden="1"/>
    </xf>
    <xf numFmtId="176" fontId="5" fillId="0" borderId="14" xfId="61" applyNumberFormat="1" applyFont="1" applyFill="1" applyBorder="1" applyAlignment="1" applyProtection="1">
      <alignment/>
      <protection hidden="1"/>
    </xf>
    <xf numFmtId="176" fontId="0" fillId="0" borderId="13" xfId="61" applyNumberFormat="1" applyFont="1" applyFill="1" applyBorder="1" applyAlignment="1" applyProtection="1">
      <alignment horizontal="right"/>
      <protection hidden="1"/>
    </xf>
    <xf numFmtId="176" fontId="0" fillId="33" borderId="22" xfId="61" applyNumberFormat="1" applyFont="1" applyFill="1" applyBorder="1" applyAlignment="1" applyProtection="1">
      <alignment horizontal="center"/>
      <protection hidden="1"/>
    </xf>
    <xf numFmtId="176" fontId="0" fillId="33" borderId="23" xfId="61" applyNumberFormat="1" applyFont="1" applyFill="1" applyBorder="1" applyAlignment="1" applyProtection="1">
      <alignment horizontal="center"/>
      <protection hidden="1"/>
    </xf>
    <xf numFmtId="176" fontId="0" fillId="33" borderId="24" xfId="61" applyNumberFormat="1" applyFont="1" applyFill="1" applyBorder="1" applyAlignment="1" applyProtection="1">
      <alignment/>
      <protection hidden="1"/>
    </xf>
    <xf numFmtId="176" fontId="0" fillId="33" borderId="25" xfId="61" applyNumberFormat="1" applyFont="1" applyFill="1" applyBorder="1" applyAlignment="1" applyProtection="1">
      <alignment horizontal="center"/>
      <protection hidden="1"/>
    </xf>
    <xf numFmtId="176" fontId="0" fillId="33" borderId="26" xfId="61" applyNumberFormat="1" applyFont="1" applyFill="1" applyBorder="1" applyAlignment="1" applyProtection="1">
      <alignment/>
      <protection hidden="1"/>
    </xf>
    <xf numFmtId="176" fontId="0" fillId="0" borderId="19" xfId="61" applyNumberFormat="1" applyFont="1" applyBorder="1" applyAlignment="1" applyProtection="1">
      <alignment horizontal="distributed"/>
      <protection hidden="1"/>
    </xf>
    <xf numFmtId="176" fontId="0" fillId="0" borderId="11" xfId="61" applyNumberFormat="1" applyFont="1" applyBorder="1" applyAlignment="1" applyProtection="1">
      <alignment horizontal="distributed"/>
      <protection hidden="1"/>
    </xf>
    <xf numFmtId="176" fontId="0" fillId="0" borderId="21" xfId="61" applyNumberFormat="1" applyFont="1" applyBorder="1" applyAlignment="1" applyProtection="1">
      <alignment horizontal="center"/>
      <protection hidden="1"/>
    </xf>
    <xf numFmtId="176" fontId="0" fillId="0" borderId="20" xfId="61" applyNumberFormat="1" applyFont="1" applyBorder="1" applyAlignment="1" applyProtection="1">
      <alignment/>
      <protection hidden="1"/>
    </xf>
    <xf numFmtId="176" fontId="0" fillId="0" borderId="10" xfId="61" applyNumberFormat="1" applyFont="1" applyBorder="1" applyAlignment="1" applyProtection="1">
      <alignment/>
      <protection hidden="1" locked="0"/>
    </xf>
    <xf numFmtId="176" fontId="0" fillId="0" borderId="17" xfId="61" applyNumberFormat="1" applyFont="1" applyBorder="1" applyAlignment="1" applyProtection="1">
      <alignment/>
      <protection hidden="1"/>
    </xf>
    <xf numFmtId="176" fontId="0" fillId="0" borderId="14" xfId="61" applyNumberFormat="1" applyFont="1" applyBorder="1" applyAlignment="1" applyProtection="1">
      <alignment horizontal="distributed"/>
      <protection hidden="1"/>
    </xf>
    <xf numFmtId="176" fontId="0" fillId="0" borderId="27" xfId="61" applyNumberFormat="1" applyFont="1" applyBorder="1" applyAlignment="1" applyProtection="1">
      <alignment horizontal="center"/>
      <protection hidden="1"/>
    </xf>
    <xf numFmtId="176" fontId="0" fillId="0" borderId="28" xfId="61" applyNumberFormat="1" applyFont="1" applyBorder="1" applyAlignment="1" applyProtection="1">
      <alignment/>
      <protection hidden="1" locked="0"/>
    </xf>
    <xf numFmtId="176" fontId="0" fillId="0" borderId="14" xfId="61" applyNumberFormat="1" applyFont="1" applyBorder="1" applyAlignment="1" applyProtection="1">
      <alignment horizontal="distributed" vertical="distributed"/>
      <protection hidden="1"/>
    </xf>
    <xf numFmtId="176" fontId="0" fillId="0" borderId="15" xfId="61" applyNumberFormat="1" applyFont="1" applyBorder="1" applyAlignment="1" applyProtection="1">
      <alignment horizontal="center"/>
      <protection hidden="1"/>
    </xf>
    <xf numFmtId="176" fontId="0" fillId="0" borderId="13" xfId="61" applyNumberFormat="1" applyFont="1" applyBorder="1" applyAlignment="1" applyProtection="1">
      <alignment/>
      <protection hidden="1"/>
    </xf>
    <xf numFmtId="176" fontId="0" fillId="0" borderId="14" xfId="61" applyNumberFormat="1" applyFont="1" applyFill="1" applyBorder="1" applyAlignment="1" applyProtection="1">
      <alignment horizontal="distributed"/>
      <protection hidden="1"/>
    </xf>
    <xf numFmtId="176" fontId="0" fillId="0" borderId="29" xfId="61" applyNumberFormat="1" applyFont="1" applyBorder="1" applyAlignment="1" applyProtection="1">
      <alignment/>
      <protection hidden="1"/>
    </xf>
    <xf numFmtId="176" fontId="0" fillId="0" borderId="30" xfId="61" applyNumberFormat="1" applyFont="1" applyBorder="1" applyAlignment="1" applyProtection="1">
      <alignment/>
      <protection hidden="1" locked="0"/>
    </xf>
    <xf numFmtId="176" fontId="0" fillId="0" borderId="31" xfId="61" applyNumberFormat="1" applyFont="1" applyBorder="1" applyAlignment="1" applyProtection="1">
      <alignment/>
      <protection hidden="1"/>
    </xf>
    <xf numFmtId="176" fontId="0" fillId="0" borderId="27" xfId="61" applyNumberFormat="1" applyFont="1" applyBorder="1" applyAlignment="1" applyProtection="1">
      <alignment/>
      <protection hidden="1"/>
    </xf>
    <xf numFmtId="176" fontId="0" fillId="0" borderId="13" xfId="61" applyNumberFormat="1" applyFont="1" applyBorder="1" applyAlignment="1" applyProtection="1">
      <alignment/>
      <protection hidden="1" locked="0"/>
    </xf>
    <xf numFmtId="176" fontId="0" fillId="33" borderId="18" xfId="61" applyNumberFormat="1" applyFont="1" applyFill="1" applyBorder="1" applyAlignment="1" applyProtection="1">
      <alignment horizontal="center"/>
      <protection hidden="1"/>
    </xf>
    <xf numFmtId="176" fontId="0" fillId="33" borderId="24" xfId="61" applyNumberFormat="1" applyFont="1" applyFill="1" applyBorder="1" applyAlignment="1" applyProtection="1">
      <alignment horizontal="center"/>
      <protection hidden="1"/>
    </xf>
    <xf numFmtId="179" fontId="0" fillId="0" borderId="20" xfId="61" applyNumberFormat="1" applyFont="1" applyBorder="1" applyAlignment="1">
      <alignment/>
      <protection/>
    </xf>
    <xf numFmtId="0" fontId="0" fillId="0" borderId="32" xfId="61" applyFont="1" applyBorder="1">
      <alignment vertical="center"/>
      <protection/>
    </xf>
    <xf numFmtId="176" fontId="0" fillId="33" borderId="33" xfId="61" applyNumberFormat="1" applyFont="1" applyFill="1" applyBorder="1" applyAlignment="1" applyProtection="1">
      <alignment/>
      <protection hidden="1"/>
    </xf>
    <xf numFmtId="176" fontId="0" fillId="33" borderId="25" xfId="61" applyNumberFormat="1" applyFont="1" applyFill="1" applyBorder="1" applyAlignment="1" applyProtection="1">
      <alignment/>
      <protection hidden="1"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20" xfId="61" applyFont="1" applyBorder="1">
      <alignment vertical="center"/>
      <protection/>
    </xf>
    <xf numFmtId="0" fontId="0" fillId="0" borderId="34" xfId="61" applyFont="1" applyBorder="1">
      <alignment vertical="center"/>
      <protection/>
    </xf>
    <xf numFmtId="176" fontId="0" fillId="0" borderId="20" xfId="61" applyNumberFormat="1" applyFont="1" applyBorder="1" applyAlignment="1" applyProtection="1">
      <alignment/>
      <protection hidden="1" locked="0"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13" xfId="61" applyFont="1" applyFill="1" applyBorder="1">
      <alignment vertical="center"/>
      <protection/>
    </xf>
    <xf numFmtId="0" fontId="0" fillId="0" borderId="35" xfId="61" applyFont="1" applyFill="1" applyBorder="1">
      <alignment vertical="center"/>
      <protection/>
    </xf>
    <xf numFmtId="0" fontId="0" fillId="0" borderId="13" xfId="61" applyFont="1" applyBorder="1">
      <alignment vertical="center"/>
      <protection/>
    </xf>
    <xf numFmtId="176" fontId="0" fillId="0" borderId="13" xfId="61" applyNumberFormat="1" applyFont="1" applyFill="1" applyBorder="1" applyAlignment="1" applyProtection="1">
      <alignment horizontal="center"/>
      <protection hidden="1"/>
    </xf>
    <xf numFmtId="176" fontId="0" fillId="0" borderId="15" xfId="61" applyNumberFormat="1" applyFont="1" applyFill="1" applyBorder="1" applyAlignment="1" applyProtection="1">
      <alignment horizontal="right"/>
      <protection hidden="1"/>
    </xf>
    <xf numFmtId="176" fontId="0" fillId="0" borderId="35" xfId="61" applyNumberFormat="1" applyFont="1" applyFill="1" applyBorder="1" applyAlignment="1" applyProtection="1">
      <alignment/>
      <protection hidden="1"/>
    </xf>
    <xf numFmtId="176" fontId="0" fillId="33" borderId="23" xfId="61" applyNumberFormat="1" applyFont="1" applyFill="1" applyBorder="1" applyAlignment="1" applyProtection="1">
      <alignment/>
      <protection hidden="1"/>
    </xf>
    <xf numFmtId="176" fontId="0" fillId="0" borderId="19" xfId="61" applyNumberFormat="1" applyFont="1" applyBorder="1" applyAlignment="1" applyProtection="1">
      <alignment/>
      <protection hidden="1"/>
    </xf>
    <xf numFmtId="176" fontId="0" fillId="0" borderId="36" xfId="61" applyNumberFormat="1" applyFont="1" applyBorder="1" applyAlignment="1" applyProtection="1">
      <alignment/>
      <protection hidden="1"/>
    </xf>
    <xf numFmtId="176" fontId="0" fillId="0" borderId="14" xfId="61" applyNumberFormat="1" applyFont="1" applyBorder="1" applyAlignment="1" applyProtection="1">
      <alignment horizontal="right"/>
      <protection hidden="1"/>
    </xf>
    <xf numFmtId="176" fontId="0" fillId="0" borderId="34" xfId="61" applyNumberFormat="1" applyFont="1" applyBorder="1" applyAlignment="1" applyProtection="1">
      <alignment/>
      <protection hidden="1"/>
    </xf>
    <xf numFmtId="176" fontId="0" fillId="0" borderId="0" xfId="61" applyNumberFormat="1" applyFont="1" applyAlignment="1">
      <alignment horizontal="center"/>
      <protection/>
    </xf>
    <xf numFmtId="176" fontId="0" fillId="0" borderId="14" xfId="61" applyNumberFormat="1" applyFont="1" applyBorder="1" applyAlignment="1" applyProtection="1">
      <alignment horizontal="center"/>
      <protection hidden="1"/>
    </xf>
    <xf numFmtId="0" fontId="0" fillId="0" borderId="0" xfId="61" applyFont="1" applyProtection="1">
      <alignment vertical="center"/>
      <protection hidden="1"/>
    </xf>
    <xf numFmtId="176" fontId="0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176" fontId="0" fillId="0" borderId="20" xfId="61" applyNumberFormat="1" applyFont="1" applyBorder="1">
      <alignment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25" xfId="61" applyFont="1" applyBorder="1">
      <alignment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176" fontId="16" fillId="0" borderId="21" xfId="61" applyNumberFormat="1" applyFont="1" applyBorder="1" applyAlignment="1" applyProtection="1">
      <alignment horizontal="center"/>
      <protection hidden="1"/>
    </xf>
    <xf numFmtId="0" fontId="0" fillId="0" borderId="0" xfId="61" applyNumberFormat="1" applyFont="1" applyAlignment="1" applyProtection="1">
      <alignment horizontal="left"/>
      <protection hidden="1"/>
    </xf>
    <xf numFmtId="176" fontId="52" fillId="0" borderId="15" xfId="61" applyNumberFormat="1" applyFont="1" applyBorder="1" applyAlignment="1" applyProtection="1">
      <alignment/>
      <protection hidden="1"/>
    </xf>
    <xf numFmtId="176" fontId="52" fillId="0" borderId="15" xfId="61" applyNumberFormat="1" applyFont="1" applyFill="1" applyBorder="1" applyAlignment="1" applyProtection="1">
      <alignment/>
      <protection hidden="1"/>
    </xf>
    <xf numFmtId="178" fontId="52" fillId="0" borderId="29" xfId="61" applyNumberFormat="1" applyFont="1" applyBorder="1" applyAlignment="1" applyProtection="1">
      <alignment/>
      <protection hidden="1"/>
    </xf>
    <xf numFmtId="176" fontId="0" fillId="0" borderId="11" xfId="61" applyNumberFormat="1" applyFont="1" applyFill="1" applyBorder="1" applyAlignment="1" applyProtection="1">
      <alignment horizontal="center"/>
      <protection hidden="1"/>
    </xf>
    <xf numFmtId="176" fontId="0" fillId="0" borderId="11" xfId="61" applyNumberFormat="1" applyFont="1" applyBorder="1" applyAlignment="1" applyProtection="1">
      <alignment horizontal="center"/>
      <protection hidden="1"/>
    </xf>
    <xf numFmtId="176" fontId="0" fillId="0" borderId="31" xfId="61" applyNumberFormat="1" applyFont="1" applyBorder="1" applyAlignment="1" applyProtection="1">
      <alignment horizontal="center"/>
      <protection hidden="1"/>
    </xf>
    <xf numFmtId="176" fontId="0" fillId="33" borderId="42" xfId="61" applyNumberFormat="1" applyFont="1" applyFill="1" applyBorder="1" applyAlignment="1" applyProtection="1">
      <alignment/>
      <protection hidden="1"/>
    </xf>
    <xf numFmtId="176" fontId="0" fillId="34" borderId="14" xfId="61" applyNumberFormat="1" applyFont="1" applyFill="1" applyBorder="1" applyAlignment="1" applyProtection="1">
      <alignment/>
      <protection hidden="1"/>
    </xf>
    <xf numFmtId="178" fontId="0" fillId="0" borderId="29" xfId="61" applyNumberFormat="1" applyFont="1" applyBorder="1" applyAlignment="1" applyProtection="1">
      <alignment/>
      <protection hidden="1"/>
    </xf>
    <xf numFmtId="0" fontId="0" fillId="0" borderId="17" xfId="61" applyFont="1" applyBorder="1" applyAlignment="1">
      <alignment horizontal="distributed" vertical="center"/>
      <protection/>
    </xf>
    <xf numFmtId="0" fontId="0" fillId="0" borderId="40" xfId="61" applyFont="1" applyBorder="1" applyAlignment="1">
      <alignment horizontal="distributed" vertical="center"/>
      <protection/>
    </xf>
    <xf numFmtId="176" fontId="0" fillId="0" borderId="17" xfId="61" applyNumberFormat="1" applyFont="1" applyBorder="1" applyAlignment="1" applyProtection="1">
      <alignment/>
      <protection hidden="1"/>
    </xf>
    <xf numFmtId="176" fontId="0" fillId="0" borderId="40" xfId="61" applyNumberFormat="1" applyFont="1" applyBorder="1" applyAlignment="1" applyProtection="1">
      <alignment/>
      <protection hidden="1"/>
    </xf>
    <xf numFmtId="176" fontId="0" fillId="34" borderId="15" xfId="61" applyNumberFormat="1" applyFont="1" applyFill="1" applyBorder="1" applyAlignment="1" applyProtection="1">
      <alignment/>
      <protection hidden="1"/>
    </xf>
    <xf numFmtId="176" fontId="52" fillId="0" borderId="14" xfId="61" applyNumberFormat="1" applyFont="1" applyFill="1" applyBorder="1" applyAlignment="1" applyProtection="1">
      <alignment horizontal="right"/>
      <protection hidden="1"/>
    </xf>
    <xf numFmtId="176" fontId="52" fillId="0" borderId="14" xfId="61" applyNumberFormat="1" applyFont="1" applyFill="1" applyBorder="1" applyAlignment="1" applyProtection="1">
      <alignment/>
      <protection hidden="1"/>
    </xf>
    <xf numFmtId="176" fontId="52" fillId="0" borderId="14" xfId="61" applyNumberFormat="1" applyFont="1" applyBorder="1" applyAlignment="1" applyProtection="1">
      <alignment/>
      <protection hidden="1"/>
    </xf>
    <xf numFmtId="176" fontId="52" fillId="0" borderId="13" xfId="61" applyNumberFormat="1" applyFont="1" applyBorder="1" applyAlignment="1" applyProtection="1">
      <alignment/>
      <protection hidden="1"/>
    </xf>
    <xf numFmtId="176" fontId="0" fillId="0" borderId="12" xfId="61" applyNumberFormat="1" applyFont="1" applyBorder="1" applyAlignment="1" applyProtection="1">
      <alignment/>
      <protection hidden="1"/>
    </xf>
    <xf numFmtId="176" fontId="0" fillId="0" borderId="14" xfId="61" applyNumberFormat="1" applyFont="1" applyFill="1" applyBorder="1" applyAlignment="1" applyProtection="1">
      <alignment horizontal="right"/>
      <protection hidden="1"/>
    </xf>
    <xf numFmtId="176" fontId="0" fillId="0" borderId="11" xfId="61" applyNumberFormat="1" applyFont="1" applyFill="1" applyBorder="1" applyAlignment="1" applyProtection="1">
      <alignment horizontal="right"/>
      <protection hidden="1"/>
    </xf>
    <xf numFmtId="176" fontId="0" fillId="0" borderId="14" xfId="61" applyNumberFormat="1" applyFont="1" applyFill="1" applyBorder="1" applyAlignment="1" applyProtection="1">
      <alignment horizontal="right" vertical="center"/>
      <protection hidden="1"/>
    </xf>
    <xf numFmtId="176" fontId="0" fillId="0" borderId="11" xfId="61" applyNumberFormat="1" applyFont="1" applyBorder="1" applyAlignment="1" applyProtection="1">
      <alignment horizontal="right"/>
      <protection hidden="1"/>
    </xf>
    <xf numFmtId="176" fontId="0" fillId="0" borderId="14" xfId="61" applyNumberFormat="1" applyFont="1" applyBorder="1" applyAlignment="1" applyProtection="1">
      <alignment horizontal="right"/>
      <protection hidden="1"/>
    </xf>
    <xf numFmtId="176" fontId="0" fillId="34" borderId="14" xfId="61" applyNumberFormat="1" applyFont="1" applyFill="1" applyBorder="1" applyAlignment="1" applyProtection="1">
      <alignment horizontal="right"/>
      <protection hidden="1"/>
    </xf>
    <xf numFmtId="176" fontId="7" fillId="0" borderId="10" xfId="61" applyNumberFormat="1" applyFont="1" applyBorder="1" applyAlignment="1" applyProtection="1">
      <alignment/>
      <protection hidden="1" locked="0"/>
    </xf>
    <xf numFmtId="176" fontId="14" fillId="0" borderId="14" xfId="61" applyNumberFormat="1" applyFont="1" applyFill="1" applyBorder="1" applyAlignment="1" applyProtection="1">
      <alignment/>
      <protection hidden="1"/>
    </xf>
    <xf numFmtId="0" fontId="0" fillId="0" borderId="0" xfId="61" applyFont="1">
      <alignment vertical="center"/>
      <protection/>
    </xf>
    <xf numFmtId="176" fontId="0" fillId="0" borderId="43" xfId="61" applyNumberFormat="1" applyFont="1" applyBorder="1">
      <alignment vertical="center"/>
      <protection/>
    </xf>
    <xf numFmtId="176" fontId="0" fillId="0" borderId="0" xfId="61" applyNumberFormat="1" applyFont="1">
      <alignment vertical="center"/>
      <protection/>
    </xf>
    <xf numFmtId="0" fontId="0" fillId="0" borderId="44" xfId="61" applyFont="1" applyBorder="1" applyAlignment="1">
      <alignment horizontal="center" vertical="center"/>
      <protection/>
    </xf>
    <xf numFmtId="180" fontId="6" fillId="0" borderId="13" xfId="61" applyNumberFormat="1" applyFont="1" applyBorder="1" applyAlignment="1" applyProtection="1">
      <alignment/>
      <protection hidden="1" locked="0"/>
    </xf>
    <xf numFmtId="180" fontId="6" fillId="0" borderId="13" xfId="61" applyNumberFormat="1" applyFont="1" applyBorder="1">
      <alignment vertical="center"/>
      <protection/>
    </xf>
    <xf numFmtId="180" fontId="6" fillId="0" borderId="13" xfId="61" applyNumberFormat="1" applyFont="1" applyBorder="1" applyAlignment="1" applyProtection="1">
      <alignment/>
      <protection hidden="1"/>
    </xf>
    <xf numFmtId="180" fontId="6" fillId="33" borderId="24" xfId="61" applyNumberFormat="1" applyFont="1" applyFill="1" applyBorder="1" applyAlignment="1" applyProtection="1">
      <alignment/>
      <protection hidden="1"/>
    </xf>
    <xf numFmtId="180" fontId="6" fillId="0" borderId="20" xfId="61" applyNumberFormat="1" applyFont="1" applyBorder="1" applyAlignment="1" applyProtection="1">
      <alignment/>
      <protection hidden="1"/>
    </xf>
    <xf numFmtId="180" fontId="6" fillId="33" borderId="25" xfId="61" applyNumberFormat="1" applyFont="1" applyFill="1" applyBorder="1" applyAlignment="1" applyProtection="1">
      <alignment/>
      <protection hidden="1"/>
    </xf>
    <xf numFmtId="180" fontId="6" fillId="0" borderId="20" xfId="61" applyNumberFormat="1" applyFont="1" applyBorder="1" applyAlignment="1" applyProtection="1">
      <alignment/>
      <protection hidden="1" locked="0"/>
    </xf>
    <xf numFmtId="180" fontId="6" fillId="33" borderId="23" xfId="61" applyNumberFormat="1" applyFont="1" applyFill="1" applyBorder="1" applyAlignment="1" applyProtection="1">
      <alignment/>
      <protection hidden="1"/>
    </xf>
    <xf numFmtId="180" fontId="6" fillId="0" borderId="21" xfId="61" applyNumberFormat="1" applyFont="1" applyBorder="1" applyAlignment="1" applyProtection="1">
      <alignment/>
      <protection hidden="1" locked="0"/>
    </xf>
    <xf numFmtId="180" fontId="6" fillId="0" borderId="45" xfId="61" applyNumberFormat="1" applyFont="1" applyBorder="1" applyAlignment="1" applyProtection="1">
      <alignment/>
      <protection hidden="1" locked="0"/>
    </xf>
    <xf numFmtId="180" fontId="6" fillId="0" borderId="20" xfId="61" applyNumberFormat="1" applyFont="1" applyBorder="1">
      <alignment vertical="center"/>
      <protection/>
    </xf>
    <xf numFmtId="176" fontId="53" fillId="0" borderId="15" xfId="61" applyNumberFormat="1" applyFont="1" applyFill="1" applyBorder="1" applyAlignment="1" applyProtection="1">
      <alignment/>
      <protection hidden="1"/>
    </xf>
    <xf numFmtId="176" fontId="0" fillId="0" borderId="12" xfId="61" applyNumberFormat="1" applyFont="1" applyBorder="1" applyAlignment="1" applyProtection="1">
      <alignment/>
      <protection hidden="1" locked="0"/>
    </xf>
    <xf numFmtId="176" fontId="0" fillId="0" borderId="28" xfId="61" applyNumberFormat="1" applyFont="1" applyBorder="1" applyAlignment="1" applyProtection="1">
      <alignment/>
      <protection hidden="1"/>
    </xf>
    <xf numFmtId="176" fontId="52" fillId="34" borderId="14" xfId="61" applyNumberFormat="1" applyFont="1" applyFill="1" applyBorder="1" applyAlignment="1" applyProtection="1">
      <alignment/>
      <protection hidden="1"/>
    </xf>
    <xf numFmtId="176" fontId="52" fillId="34" borderId="15" xfId="61" applyNumberFormat="1" applyFont="1" applyFill="1" applyBorder="1" applyAlignment="1" applyProtection="1">
      <alignment/>
      <protection hidden="1"/>
    </xf>
    <xf numFmtId="176" fontId="52" fillId="0" borderId="20" xfId="61" applyNumberFormat="1" applyFont="1" applyFill="1" applyBorder="1" applyAlignment="1" applyProtection="1">
      <alignment/>
      <protection hidden="1"/>
    </xf>
    <xf numFmtId="176" fontId="52" fillId="0" borderId="11" xfId="61" applyNumberFormat="1" applyFont="1" applyFill="1" applyBorder="1" applyAlignment="1" applyProtection="1">
      <alignment/>
      <protection hidden="1"/>
    </xf>
    <xf numFmtId="176" fontId="52" fillId="0" borderId="34" xfId="61" applyNumberFormat="1" applyFont="1" applyBorder="1" applyAlignment="1" applyProtection="1">
      <alignment/>
      <protection hidden="1"/>
    </xf>
    <xf numFmtId="176" fontId="53" fillId="0" borderId="14" xfId="61" applyNumberFormat="1" applyFont="1" applyFill="1" applyBorder="1" applyAlignment="1" applyProtection="1">
      <alignment/>
      <protection hidden="1"/>
    </xf>
    <xf numFmtId="176" fontId="53" fillId="0" borderId="20" xfId="61" applyNumberFormat="1" applyFont="1" applyFill="1" applyBorder="1" applyAlignment="1" applyProtection="1">
      <alignment/>
      <protection hidden="1"/>
    </xf>
    <xf numFmtId="176" fontId="53" fillId="0" borderId="15" xfId="61" applyNumberFormat="1" applyFont="1" applyFill="1" applyBorder="1" applyAlignment="1" applyProtection="1">
      <alignment horizontal="center"/>
      <protection hidden="1"/>
    </xf>
    <xf numFmtId="176" fontId="53" fillId="0" borderId="14" xfId="61" applyNumberFormat="1" applyFont="1" applyFill="1" applyBorder="1" applyAlignment="1" applyProtection="1">
      <alignment horizontal="center"/>
      <protection hidden="1"/>
    </xf>
    <xf numFmtId="176" fontId="53" fillId="0" borderId="11" xfId="61" applyNumberFormat="1" applyFont="1" applyFill="1" applyBorder="1" applyAlignment="1" applyProtection="1">
      <alignment/>
      <protection hidden="1"/>
    </xf>
    <xf numFmtId="176" fontId="54" fillId="0" borderId="14" xfId="61" applyNumberFormat="1" applyFont="1" applyBorder="1" applyAlignment="1" applyProtection="1">
      <alignment/>
      <protection hidden="1"/>
    </xf>
    <xf numFmtId="176" fontId="54" fillId="0" borderId="11" xfId="61" applyNumberFormat="1" applyFont="1" applyFill="1" applyBorder="1" applyAlignment="1" applyProtection="1">
      <alignment/>
      <protection hidden="1"/>
    </xf>
    <xf numFmtId="176" fontId="0" fillId="0" borderId="0" xfId="61" applyNumberFormat="1" applyFont="1" applyAlignment="1" applyProtection="1">
      <alignment/>
      <protection hidden="1"/>
    </xf>
    <xf numFmtId="186" fontId="0" fillId="0" borderId="15" xfId="61" applyNumberFormat="1" applyFont="1" applyFill="1" applyBorder="1" applyAlignment="1" applyProtection="1">
      <alignment/>
      <protection hidden="1"/>
    </xf>
    <xf numFmtId="176" fontId="0" fillId="34" borderId="11" xfId="61" applyNumberFormat="1" applyFont="1" applyFill="1" applyBorder="1" applyAlignment="1" applyProtection="1">
      <alignment/>
      <protection hidden="1"/>
    </xf>
    <xf numFmtId="176" fontId="52" fillId="0" borderId="13" xfId="61" applyNumberFormat="1" applyFont="1" applyFill="1" applyBorder="1" applyAlignment="1" applyProtection="1">
      <alignment/>
      <protection hidden="1"/>
    </xf>
    <xf numFmtId="176" fontId="52" fillId="0" borderId="46" xfId="61" applyNumberFormat="1" applyFont="1" applyBorder="1" applyAlignment="1" applyProtection="1">
      <alignment/>
      <protection hidden="1"/>
    </xf>
    <xf numFmtId="176" fontId="52" fillId="0" borderId="47" xfId="61" applyNumberFormat="1" applyFont="1" applyBorder="1" applyAlignment="1" applyProtection="1">
      <alignment/>
      <protection hidden="1"/>
    </xf>
    <xf numFmtId="176" fontId="52" fillId="0" borderId="16" xfId="61" applyNumberFormat="1" applyFont="1" applyBorder="1" applyAlignment="1" applyProtection="1">
      <alignment/>
      <protection hidden="1"/>
    </xf>
    <xf numFmtId="176" fontId="52" fillId="0" borderId="11" xfId="61" applyNumberFormat="1" applyFont="1" applyBorder="1" applyAlignment="1" applyProtection="1">
      <alignment/>
      <protection hidden="1"/>
    </xf>
    <xf numFmtId="176" fontId="52" fillId="0" borderId="31" xfId="61" applyNumberFormat="1" applyFont="1" applyBorder="1" applyAlignment="1" applyProtection="1">
      <alignment/>
      <protection hidden="1"/>
    </xf>
    <xf numFmtId="176" fontId="0" fillId="0" borderId="17" xfId="61" applyNumberFormat="1" applyFont="1" applyBorder="1" applyAlignment="1" applyProtection="1">
      <alignment horizontal="distributed"/>
      <protection hidden="1"/>
    </xf>
    <xf numFmtId="176" fontId="0" fillId="0" borderId="13" xfId="61" applyNumberFormat="1" applyFont="1" applyFill="1" applyBorder="1" applyAlignment="1" applyProtection="1">
      <alignment horizontal="right"/>
      <protection hidden="1"/>
    </xf>
    <xf numFmtId="176" fontId="0" fillId="0" borderId="20" xfId="61" applyNumberFormat="1" applyFont="1" applyFill="1" applyBorder="1" applyAlignment="1" applyProtection="1">
      <alignment horizontal="right"/>
      <protection hidden="1"/>
    </xf>
    <xf numFmtId="0" fontId="0" fillId="0" borderId="13" xfId="6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6" fontId="0" fillId="0" borderId="17" xfId="58" applyFont="1" applyBorder="1" applyAlignment="1">
      <alignment vertical="center"/>
    </xf>
    <xf numFmtId="6" fontId="0" fillId="0" borderId="15" xfId="58" applyFont="1" applyBorder="1" applyAlignment="1">
      <alignment vertical="center"/>
    </xf>
    <xf numFmtId="6" fontId="0" fillId="0" borderId="28" xfId="58" applyFont="1" applyBorder="1" applyAlignment="1">
      <alignment vertical="center"/>
    </xf>
    <xf numFmtId="0" fontId="0" fillId="0" borderId="35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35" borderId="15" xfId="61" applyFont="1" applyFill="1" applyBorder="1" applyAlignment="1">
      <alignment horizontal="left" vertical="center"/>
      <protection/>
    </xf>
    <xf numFmtId="0" fontId="0" fillId="35" borderId="15" xfId="0" applyFont="1" applyFill="1" applyBorder="1" applyAlignment="1">
      <alignment horizontal="left" vertical="center"/>
    </xf>
    <xf numFmtId="6" fontId="0" fillId="0" borderId="48" xfId="58" applyFont="1" applyBorder="1" applyAlignment="1">
      <alignment vertical="center"/>
    </xf>
    <xf numFmtId="6" fontId="0" fillId="0" borderId="49" xfId="58" applyFont="1" applyBorder="1" applyAlignment="1">
      <alignment vertical="center"/>
    </xf>
    <xf numFmtId="6" fontId="0" fillId="0" borderId="50" xfId="58" applyFont="1" applyBorder="1" applyAlignment="1">
      <alignment vertical="center"/>
    </xf>
    <xf numFmtId="176" fontId="10" fillId="0" borderId="0" xfId="61" applyNumberFormat="1" applyFont="1" applyAlignment="1" applyProtection="1">
      <alignment horizontal="center"/>
      <protection hidden="1"/>
    </xf>
    <xf numFmtId="176" fontId="11" fillId="0" borderId="51" xfId="61" applyNumberFormat="1" applyFont="1" applyBorder="1" applyAlignment="1" applyProtection="1">
      <alignment horizontal="center" vertical="center"/>
      <protection hidden="1" locked="0"/>
    </xf>
    <xf numFmtId="176" fontId="11" fillId="0" borderId="33" xfId="61" applyNumberFormat="1" applyFont="1" applyBorder="1" applyAlignment="1" applyProtection="1">
      <alignment horizontal="center" vertical="center"/>
      <protection hidden="1" locked="0"/>
    </xf>
    <xf numFmtId="176" fontId="11" fillId="0" borderId="24" xfId="61" applyNumberFormat="1" applyFont="1" applyBorder="1" applyAlignment="1" applyProtection="1">
      <alignment horizontal="center" vertical="center"/>
      <protection hidden="1" locked="0"/>
    </xf>
    <xf numFmtId="176" fontId="8" fillId="0" borderId="47" xfId="61" applyNumberFormat="1" applyFont="1" applyBorder="1" applyAlignment="1" applyProtection="1">
      <alignment horizontal="center"/>
      <protection hidden="1"/>
    </xf>
    <xf numFmtId="176" fontId="8" fillId="0" borderId="16" xfId="61" applyNumberFormat="1" applyFont="1" applyBorder="1" applyAlignment="1" applyProtection="1">
      <alignment horizontal="center"/>
      <protection hidden="1"/>
    </xf>
    <xf numFmtId="176" fontId="8" fillId="0" borderId="11" xfId="61" applyNumberFormat="1" applyFont="1" applyBorder="1" applyAlignment="1" applyProtection="1">
      <alignment horizontal="center"/>
      <protection hidden="1"/>
    </xf>
    <xf numFmtId="177" fontId="12" fillId="0" borderId="25" xfId="61" applyNumberFormat="1" applyFont="1" applyBorder="1" applyAlignment="1" applyProtection="1">
      <alignment horizontal="center" vertical="center"/>
      <protection hidden="1"/>
    </xf>
    <xf numFmtId="177" fontId="12" fillId="0" borderId="51" xfId="61" applyNumberFormat="1" applyFont="1" applyBorder="1" applyAlignment="1" applyProtection="1">
      <alignment horizontal="center" vertical="center"/>
      <protection hidden="1"/>
    </xf>
    <xf numFmtId="176" fontId="8" fillId="0" borderId="19" xfId="61" applyNumberFormat="1" applyFont="1" applyBorder="1" applyAlignment="1" applyProtection="1">
      <alignment horizontal="center"/>
      <protection hidden="1"/>
    </xf>
    <xf numFmtId="176" fontId="8" fillId="0" borderId="21" xfId="61" applyNumberFormat="1" applyFont="1" applyBorder="1" applyAlignment="1" applyProtection="1">
      <alignment horizontal="center"/>
      <protection hidden="1"/>
    </xf>
    <xf numFmtId="176" fontId="8" fillId="0" borderId="41" xfId="61" applyNumberFormat="1" applyFont="1" applyBorder="1" applyAlignment="1" applyProtection="1">
      <alignment horizontal="center" vertical="center"/>
      <protection hidden="1" locked="0"/>
    </xf>
    <xf numFmtId="176" fontId="12" fillId="0" borderId="25" xfId="61" applyNumberFormat="1" applyFont="1" applyBorder="1" applyAlignment="1" applyProtection="1">
      <alignment horizontal="center" vertical="center"/>
      <protection hidden="1" locked="0"/>
    </xf>
    <xf numFmtId="176" fontId="0" fillId="33" borderId="52" xfId="61" applyNumberFormat="1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/>
    </xf>
    <xf numFmtId="56" fontId="15" fillId="0" borderId="53" xfId="61" applyNumberFormat="1" applyFont="1" applyBorder="1" applyAlignment="1" applyProtection="1">
      <alignment horizontal="center" vertical="center"/>
      <protection hidden="1" locked="0"/>
    </xf>
    <xf numFmtId="56" fontId="15" fillId="0" borderId="42" xfId="61" applyNumberFormat="1" applyFont="1" applyBorder="1" applyAlignment="1" applyProtection="1">
      <alignment horizontal="center" vertical="center"/>
      <protection hidden="1" locked="0"/>
    </xf>
    <xf numFmtId="0" fontId="9" fillId="0" borderId="45" xfId="0" applyFont="1" applyBorder="1" applyAlignment="1">
      <alignment horizontal="center" vertical="center"/>
    </xf>
    <xf numFmtId="0" fontId="13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37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5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76" fontId="8" fillId="0" borderId="47" xfId="61" applyNumberFormat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56" fontId="9" fillId="0" borderId="5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折込広告紙数表" xfId="61"/>
    <cellStyle name="Followed Hyperlink" xfId="62"/>
    <cellStyle name="良い" xfId="63"/>
  </cellStyles>
  <dxfs count="4">
    <dxf>
      <font>
        <color indexed="9"/>
      </font>
    </dxf>
    <dxf>
      <font>
        <color indexed="55"/>
      </font>
    </dxf>
    <dxf>
      <font>
        <color rgb="FF969696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P15" sqref="P15"/>
    </sheetView>
  </sheetViews>
  <sheetFormatPr defaultColWidth="9.00390625" defaultRowHeight="13.5"/>
  <cols>
    <col min="1" max="1" width="9.375" style="21" customWidth="1"/>
    <col min="2" max="2" width="8.625" style="21" customWidth="1"/>
    <col min="3" max="3" width="6.875" style="21" customWidth="1"/>
    <col min="4" max="4" width="6.25390625" style="21" customWidth="1"/>
    <col min="5" max="6" width="6.00390625" style="21" customWidth="1"/>
    <col min="7" max="7" width="7.00390625" style="21" customWidth="1"/>
    <col min="8" max="8" width="7.50390625" style="21" customWidth="1"/>
    <col min="9" max="9" width="4.00390625" style="93" customWidth="1"/>
    <col min="10" max="10" width="10.625" style="21" customWidth="1"/>
    <col min="11" max="11" width="8.875" style="21" customWidth="1"/>
    <col min="12" max="12" width="10.875" style="21" customWidth="1"/>
    <col min="13" max="13" width="8.625" style="21" customWidth="1"/>
    <col min="14" max="14" width="7.00390625" style="21" customWidth="1"/>
    <col min="15" max="15" width="6.25390625" style="21" customWidth="1"/>
    <col min="16" max="17" width="6.50390625" style="21" customWidth="1"/>
    <col min="18" max="18" width="7.00390625" style="21" customWidth="1"/>
    <col min="19" max="19" width="8.625" style="21" customWidth="1"/>
    <col min="20" max="20" width="3.625" style="21" customWidth="1"/>
    <col min="21" max="21" width="10.625" style="21" customWidth="1"/>
    <col min="22" max="22" width="8.50390625" style="21" customWidth="1"/>
    <col min="23" max="23" width="9.00390625" style="21" bestFit="1" customWidth="1"/>
    <col min="24" max="16384" width="9.00390625" style="21" customWidth="1"/>
  </cols>
  <sheetData>
    <row r="1" spans="1:23" ht="13.5">
      <c r="A1" s="18"/>
      <c r="B1" s="18"/>
      <c r="C1" s="18"/>
      <c r="D1" s="18"/>
      <c r="E1" s="18"/>
      <c r="F1" s="18"/>
      <c r="G1" s="18"/>
      <c r="H1" s="18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/>
    </row>
    <row r="2" spans="1:23" ht="13.5">
      <c r="A2" s="18"/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0"/>
    </row>
    <row r="3" spans="1:23" ht="42">
      <c r="A3" s="190" t="s">
        <v>184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20"/>
    </row>
    <row r="4" spans="1:23" ht="13.5">
      <c r="A4" s="18"/>
      <c r="B4" s="18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66" t="s">
        <v>185</v>
      </c>
      <c r="V4" s="18"/>
      <c r="W4" s="20"/>
    </row>
    <row r="5" spans="1:23" ht="14.25" thickBot="1">
      <c r="A5" s="18"/>
      <c r="B5" s="18"/>
      <c r="C5" s="18"/>
      <c r="D5" s="18"/>
      <c r="E5" s="18"/>
      <c r="F5" s="18"/>
      <c r="G5" s="18"/>
      <c r="H5" s="18"/>
      <c r="I5" s="22"/>
      <c r="J5" s="18"/>
      <c r="K5" s="18"/>
      <c r="L5" s="18"/>
      <c r="M5" s="18"/>
      <c r="N5" s="18"/>
      <c r="O5" s="18"/>
      <c r="P5" s="18"/>
      <c r="Q5" s="18"/>
      <c r="R5" s="18"/>
      <c r="T5" s="23"/>
      <c r="U5" s="108" t="s">
        <v>186</v>
      </c>
      <c r="W5" s="20"/>
    </row>
    <row r="6" spans="1:23" ht="18" customHeight="1">
      <c r="A6" s="24" t="s">
        <v>0</v>
      </c>
      <c r="B6" s="25" t="s">
        <v>141</v>
      </c>
      <c r="C6" s="25" t="s">
        <v>1</v>
      </c>
      <c r="D6" s="25" t="s">
        <v>2</v>
      </c>
      <c r="E6" s="25" t="s">
        <v>3</v>
      </c>
      <c r="F6" s="112" t="s">
        <v>163</v>
      </c>
      <c r="G6" s="25" t="s">
        <v>4</v>
      </c>
      <c r="H6" s="26" t="s">
        <v>5</v>
      </c>
      <c r="I6" s="50" t="s">
        <v>6</v>
      </c>
      <c r="J6" s="107" t="s">
        <v>7</v>
      </c>
      <c r="K6" s="1" t="s">
        <v>8</v>
      </c>
      <c r="L6" s="28" t="s">
        <v>0</v>
      </c>
      <c r="M6" s="25" t="s">
        <v>141</v>
      </c>
      <c r="N6" s="25" t="s">
        <v>1</v>
      </c>
      <c r="O6" s="25" t="s">
        <v>2</v>
      </c>
      <c r="P6" s="25" t="s">
        <v>3</v>
      </c>
      <c r="Q6" s="112" t="s">
        <v>163</v>
      </c>
      <c r="R6" s="25" t="s">
        <v>4</v>
      </c>
      <c r="S6" s="29" t="s">
        <v>5</v>
      </c>
      <c r="T6" s="30" t="s">
        <v>6</v>
      </c>
      <c r="U6" s="107" t="s">
        <v>7</v>
      </c>
      <c r="V6" s="1" t="s">
        <v>8</v>
      </c>
      <c r="W6" s="20"/>
    </row>
    <row r="7" spans="1:23" ht="18" customHeight="1">
      <c r="A7" s="31" t="s">
        <v>134</v>
      </c>
      <c r="B7" s="32" t="s">
        <v>143</v>
      </c>
      <c r="C7" s="8">
        <v>2300</v>
      </c>
      <c r="D7" s="8"/>
      <c r="E7" s="33"/>
      <c r="F7" s="33"/>
      <c r="G7" s="8"/>
      <c r="H7" s="9">
        <f>SUM(C7:G7)</f>
        <v>2300</v>
      </c>
      <c r="I7" s="34">
        <v>3</v>
      </c>
      <c r="J7" s="140"/>
      <c r="K7" s="35"/>
      <c r="L7" s="36" t="s">
        <v>10</v>
      </c>
      <c r="M7" s="128" t="s">
        <v>172</v>
      </c>
      <c r="N7" s="124">
        <v>1400</v>
      </c>
      <c r="O7" s="8"/>
      <c r="P7" s="32"/>
      <c r="Q7" s="32"/>
      <c r="R7" s="8"/>
      <c r="S7" s="110">
        <f aca="true" t="shared" si="0" ref="S7:S14">SUM(N7:R7)</f>
        <v>1400</v>
      </c>
      <c r="T7" s="16">
        <v>3</v>
      </c>
      <c r="U7" s="140"/>
      <c r="V7" s="35"/>
      <c r="W7" s="20"/>
    </row>
    <row r="8" spans="1:23" ht="18" customHeight="1">
      <c r="A8" s="31" t="s">
        <v>123</v>
      </c>
      <c r="B8" s="32" t="s">
        <v>143</v>
      </c>
      <c r="C8" s="8">
        <v>1500</v>
      </c>
      <c r="D8" s="8"/>
      <c r="E8" s="33"/>
      <c r="F8" s="33"/>
      <c r="G8" s="8"/>
      <c r="H8" s="9">
        <f aca="true" t="shared" si="1" ref="H8:H24">SUM(C8:G8)</f>
        <v>1500</v>
      </c>
      <c r="I8" s="34">
        <v>3</v>
      </c>
      <c r="J8" s="140"/>
      <c r="K8" s="35"/>
      <c r="L8" s="36" t="s">
        <v>12</v>
      </c>
      <c r="M8" s="128" t="s">
        <v>170</v>
      </c>
      <c r="N8" s="8">
        <v>700</v>
      </c>
      <c r="O8" s="37"/>
      <c r="P8" s="38"/>
      <c r="Q8" s="32"/>
      <c r="R8" s="8"/>
      <c r="S8" s="10">
        <f t="shared" si="0"/>
        <v>700</v>
      </c>
      <c r="T8" s="16">
        <v>3</v>
      </c>
      <c r="U8" s="140"/>
      <c r="V8" s="35"/>
      <c r="W8" s="20"/>
    </row>
    <row r="9" spans="1:23" ht="18" customHeight="1">
      <c r="A9" s="31" t="s">
        <v>124</v>
      </c>
      <c r="B9" s="32" t="s">
        <v>143</v>
      </c>
      <c r="C9" s="124">
        <v>3150</v>
      </c>
      <c r="D9" s="8"/>
      <c r="E9" s="33"/>
      <c r="F9" s="33"/>
      <c r="G9" s="8"/>
      <c r="H9" s="109">
        <f t="shared" si="1"/>
        <v>3150</v>
      </c>
      <c r="I9" s="34">
        <v>3</v>
      </c>
      <c r="J9" s="140"/>
      <c r="K9" s="35"/>
      <c r="L9" s="36" t="s">
        <v>13</v>
      </c>
      <c r="M9" s="32"/>
      <c r="N9" s="8"/>
      <c r="O9" s="10"/>
      <c r="P9" s="177" t="s">
        <v>191</v>
      </c>
      <c r="Q9" s="32"/>
      <c r="R9" s="124">
        <v>1950</v>
      </c>
      <c r="S9" s="110">
        <f t="shared" si="0"/>
        <v>1950</v>
      </c>
      <c r="T9" s="16">
        <v>2</v>
      </c>
      <c r="U9" s="140"/>
      <c r="V9" s="35"/>
      <c r="W9" s="20"/>
    </row>
    <row r="10" spans="1:23" ht="18" customHeight="1">
      <c r="A10" s="31" t="s">
        <v>125</v>
      </c>
      <c r="B10" s="32" t="s">
        <v>143</v>
      </c>
      <c r="C10" s="116">
        <v>1950</v>
      </c>
      <c r="D10" s="8"/>
      <c r="E10" s="33"/>
      <c r="F10" s="33"/>
      <c r="G10" s="8"/>
      <c r="H10" s="9">
        <f t="shared" si="1"/>
        <v>1950</v>
      </c>
      <c r="I10" s="34">
        <v>3</v>
      </c>
      <c r="J10" s="141"/>
      <c r="K10" s="39"/>
      <c r="L10" s="36" t="s">
        <v>14</v>
      </c>
      <c r="M10" s="32" t="s">
        <v>144</v>
      </c>
      <c r="N10" s="8">
        <v>1100</v>
      </c>
      <c r="O10" s="40"/>
      <c r="P10" s="38"/>
      <c r="Q10" s="32"/>
      <c r="R10" s="41"/>
      <c r="S10" s="10">
        <f t="shared" si="0"/>
        <v>1100</v>
      </c>
      <c r="T10" s="16">
        <v>3</v>
      </c>
      <c r="U10" s="140"/>
      <c r="V10" s="35"/>
      <c r="W10" s="20"/>
    </row>
    <row r="11" spans="1:23" ht="18" customHeight="1">
      <c r="A11" s="31" t="s">
        <v>126</v>
      </c>
      <c r="B11" s="32" t="s">
        <v>143</v>
      </c>
      <c r="C11" s="154">
        <v>1500</v>
      </c>
      <c r="D11" s="8"/>
      <c r="E11" s="33"/>
      <c r="F11" s="33"/>
      <c r="G11" s="8"/>
      <c r="H11" s="109">
        <f t="shared" si="1"/>
        <v>1500</v>
      </c>
      <c r="I11" s="34">
        <v>3</v>
      </c>
      <c r="J11" s="140"/>
      <c r="K11" s="35"/>
      <c r="L11" s="36"/>
      <c r="M11" s="32"/>
      <c r="N11" s="8"/>
      <c r="O11" s="10"/>
      <c r="P11" s="38"/>
      <c r="Q11" s="32"/>
      <c r="R11" s="8"/>
      <c r="S11" s="10">
        <f t="shared" si="0"/>
        <v>0</v>
      </c>
      <c r="T11" s="16"/>
      <c r="U11" s="140"/>
      <c r="V11" s="6"/>
      <c r="W11" s="20"/>
    </row>
    <row r="12" spans="1:23" ht="18" customHeight="1">
      <c r="A12" s="31" t="s">
        <v>127</v>
      </c>
      <c r="B12" s="32" t="s">
        <v>143</v>
      </c>
      <c r="C12" s="8">
        <v>2050</v>
      </c>
      <c r="D12" s="8"/>
      <c r="E12" s="33"/>
      <c r="F12" s="33"/>
      <c r="G12" s="8"/>
      <c r="H12" s="9">
        <f t="shared" si="1"/>
        <v>2050</v>
      </c>
      <c r="I12" s="34">
        <v>3</v>
      </c>
      <c r="J12" s="140"/>
      <c r="K12" s="35"/>
      <c r="L12" s="36" t="s">
        <v>15</v>
      </c>
      <c r="M12" s="32" t="s">
        <v>142</v>
      </c>
      <c r="N12" s="8">
        <v>0</v>
      </c>
      <c r="O12" s="37"/>
      <c r="P12" s="38"/>
      <c r="Q12" s="32"/>
      <c r="R12" s="8"/>
      <c r="S12" s="10">
        <v>0</v>
      </c>
      <c r="T12" s="16">
        <v>3</v>
      </c>
      <c r="U12" s="140"/>
      <c r="V12" s="152" t="s">
        <v>182</v>
      </c>
      <c r="W12" s="20"/>
    </row>
    <row r="13" spans="1:23" ht="18" customHeight="1">
      <c r="A13" s="175" t="s">
        <v>187</v>
      </c>
      <c r="B13" s="8"/>
      <c r="C13" s="8"/>
      <c r="D13" s="8"/>
      <c r="E13" s="32"/>
      <c r="F13" s="32"/>
      <c r="G13" s="154">
        <v>7550</v>
      </c>
      <c r="H13" s="155">
        <f t="shared" si="1"/>
        <v>7550</v>
      </c>
      <c r="I13" s="34">
        <v>1</v>
      </c>
      <c r="J13" s="140"/>
      <c r="K13" s="152"/>
      <c r="L13" s="36" t="s">
        <v>15</v>
      </c>
      <c r="M13" s="32"/>
      <c r="N13" s="8"/>
      <c r="O13" s="10"/>
      <c r="P13" s="177" t="s">
        <v>192</v>
      </c>
      <c r="Q13" s="32"/>
      <c r="R13" s="124">
        <v>2800</v>
      </c>
      <c r="S13" s="110">
        <f t="shared" si="0"/>
        <v>2800</v>
      </c>
      <c r="T13" s="16">
        <v>2</v>
      </c>
      <c r="U13" s="140"/>
      <c r="V13" s="152"/>
      <c r="W13" s="20"/>
    </row>
    <row r="14" spans="1:23" ht="18" customHeight="1">
      <c r="A14" s="31" t="s">
        <v>146</v>
      </c>
      <c r="B14" s="8"/>
      <c r="C14" s="8"/>
      <c r="D14" s="8"/>
      <c r="E14" s="32"/>
      <c r="F14" s="123"/>
      <c r="G14" s="154">
        <v>3000</v>
      </c>
      <c r="H14" s="155">
        <f t="shared" si="1"/>
        <v>3000</v>
      </c>
      <c r="I14" s="34">
        <v>1</v>
      </c>
      <c r="J14" s="140"/>
      <c r="K14" s="35"/>
      <c r="L14" s="36" t="s">
        <v>16</v>
      </c>
      <c r="M14" s="32"/>
      <c r="N14" s="8"/>
      <c r="O14" s="16"/>
      <c r="P14" s="176" t="s">
        <v>191</v>
      </c>
      <c r="Q14" s="32"/>
      <c r="R14" s="8">
        <v>1350</v>
      </c>
      <c r="S14" s="10">
        <f t="shared" si="0"/>
        <v>1350</v>
      </c>
      <c r="T14" s="16">
        <v>2</v>
      </c>
      <c r="U14" s="140"/>
      <c r="V14" s="35"/>
      <c r="W14" s="20"/>
    </row>
    <row r="15" spans="1:23" ht="18" customHeight="1" thickBot="1">
      <c r="A15" s="31" t="s">
        <v>147</v>
      </c>
      <c r="B15" s="8"/>
      <c r="C15" s="8"/>
      <c r="D15" s="8"/>
      <c r="E15" s="32"/>
      <c r="F15" s="32"/>
      <c r="G15" s="8">
        <v>1050</v>
      </c>
      <c r="H15" s="122">
        <f t="shared" si="1"/>
        <v>1050</v>
      </c>
      <c r="I15" s="34">
        <v>1</v>
      </c>
      <c r="J15" s="140"/>
      <c r="K15" s="35"/>
      <c r="L15" s="43" t="s">
        <v>17</v>
      </c>
      <c r="M15" s="44" t="s">
        <v>18</v>
      </c>
      <c r="N15" s="45">
        <f>SUM(N7:N14)</f>
        <v>3200</v>
      </c>
      <c r="O15" s="45">
        <f>SUM(O7:O14)</f>
        <v>0</v>
      </c>
      <c r="P15" s="45">
        <f>SUM(P7:P14)</f>
        <v>0</v>
      </c>
      <c r="Q15" s="45"/>
      <c r="R15" s="45">
        <f>SUM(R7:R14)</f>
        <v>6100</v>
      </c>
      <c r="S15" s="45">
        <f>SUM(S7:S14)</f>
        <v>9300</v>
      </c>
      <c r="T15" s="46"/>
      <c r="U15" s="143">
        <f>SUM(U7:U14)</f>
        <v>0</v>
      </c>
      <c r="V15" s="47"/>
      <c r="W15" s="20"/>
    </row>
    <row r="16" spans="1:23" ht="18" customHeight="1">
      <c r="A16" s="31" t="s">
        <v>148</v>
      </c>
      <c r="B16" s="8"/>
      <c r="C16" s="8"/>
      <c r="D16" s="8"/>
      <c r="E16" s="32"/>
      <c r="F16" s="32"/>
      <c r="G16" s="8">
        <v>1050</v>
      </c>
      <c r="H16" s="122">
        <f t="shared" si="1"/>
        <v>1050</v>
      </c>
      <c r="I16" s="34">
        <v>1</v>
      </c>
      <c r="J16" s="140"/>
      <c r="K16" s="35"/>
      <c r="L16" s="48" t="s">
        <v>109</v>
      </c>
      <c r="M16" s="49" t="s">
        <v>19</v>
      </c>
      <c r="N16" s="173">
        <v>3200</v>
      </c>
      <c r="O16" s="26" t="s">
        <v>9</v>
      </c>
      <c r="P16" s="50" t="s">
        <v>9</v>
      </c>
      <c r="Q16" s="113"/>
      <c r="R16" s="11"/>
      <c r="S16" s="172">
        <f aca="true" t="shared" si="2" ref="S16:S21">SUM(N16:R16)</f>
        <v>3200</v>
      </c>
      <c r="T16" s="51">
        <v>3</v>
      </c>
      <c r="U16" s="148"/>
      <c r="V16" s="52"/>
      <c r="W16" s="20"/>
    </row>
    <row r="17" spans="1:23" ht="18" customHeight="1">
      <c r="A17" s="121" t="s">
        <v>164</v>
      </c>
      <c r="B17" s="16"/>
      <c r="C17" s="8"/>
      <c r="D17" s="33"/>
      <c r="E17" s="32" t="s">
        <v>142</v>
      </c>
      <c r="F17" s="32"/>
      <c r="G17" s="8">
        <v>3450</v>
      </c>
      <c r="H17" s="122">
        <f t="shared" si="1"/>
        <v>3450</v>
      </c>
      <c r="I17" s="34">
        <v>1</v>
      </c>
      <c r="J17" s="140"/>
      <c r="K17" s="35"/>
      <c r="L17" s="31" t="s">
        <v>110</v>
      </c>
      <c r="M17" s="54" t="s">
        <v>105</v>
      </c>
      <c r="N17" s="125">
        <v>3350</v>
      </c>
      <c r="O17" s="55" t="s">
        <v>9</v>
      </c>
      <c r="P17" s="34" t="s">
        <v>9</v>
      </c>
      <c r="Q17" s="89"/>
      <c r="R17" s="13"/>
      <c r="S17" s="109">
        <f t="shared" si="2"/>
        <v>3350</v>
      </c>
      <c r="T17" s="51">
        <v>3</v>
      </c>
      <c r="U17" s="146"/>
      <c r="V17" s="56"/>
      <c r="W17" s="20"/>
    </row>
    <row r="18" spans="1:23" ht="18" customHeight="1">
      <c r="A18" s="31" t="s">
        <v>135</v>
      </c>
      <c r="B18" s="128" t="s">
        <v>167</v>
      </c>
      <c r="C18" s="124">
        <v>4750</v>
      </c>
      <c r="D18" s="8"/>
      <c r="E18" s="32"/>
      <c r="F18" s="32"/>
      <c r="G18" s="8"/>
      <c r="H18" s="155">
        <f t="shared" si="1"/>
        <v>4750</v>
      </c>
      <c r="I18" s="34">
        <v>3</v>
      </c>
      <c r="J18" s="140"/>
      <c r="K18" s="152"/>
      <c r="L18" s="15" t="s">
        <v>106</v>
      </c>
      <c r="M18" s="57" t="s">
        <v>111</v>
      </c>
      <c r="N18" s="13"/>
      <c r="O18" s="58"/>
      <c r="P18" s="27"/>
      <c r="Q18" s="89"/>
      <c r="R18" s="13">
        <v>1800</v>
      </c>
      <c r="S18" s="9">
        <f t="shared" si="2"/>
        <v>1800</v>
      </c>
      <c r="T18" s="59">
        <v>6</v>
      </c>
      <c r="U18" s="140"/>
      <c r="V18" s="35"/>
      <c r="W18" s="20"/>
    </row>
    <row r="19" spans="1:23" ht="18" customHeight="1">
      <c r="A19" s="31" t="s">
        <v>129</v>
      </c>
      <c r="B19" s="128" t="s">
        <v>168</v>
      </c>
      <c r="C19" s="154">
        <v>2700</v>
      </c>
      <c r="D19" s="8"/>
      <c r="E19" s="32"/>
      <c r="F19" s="32"/>
      <c r="G19" s="8"/>
      <c r="H19" s="155">
        <f t="shared" si="1"/>
        <v>2700</v>
      </c>
      <c r="I19" s="34">
        <v>3</v>
      </c>
      <c r="J19" s="140"/>
      <c r="K19" s="6" t="s">
        <v>145</v>
      </c>
      <c r="L19" s="14" t="s">
        <v>112</v>
      </c>
      <c r="M19" s="60" t="s">
        <v>113</v>
      </c>
      <c r="N19" s="8"/>
      <c r="O19" s="8"/>
      <c r="P19" s="8"/>
      <c r="Q19" s="8"/>
      <c r="R19" s="8"/>
      <c r="S19" s="10">
        <f t="shared" si="2"/>
        <v>0</v>
      </c>
      <c r="T19" s="16">
        <v>6</v>
      </c>
      <c r="U19" s="140"/>
      <c r="V19" s="35"/>
      <c r="W19" s="20"/>
    </row>
    <row r="20" spans="1:23" ht="18" customHeight="1">
      <c r="A20" s="31" t="s">
        <v>136</v>
      </c>
      <c r="B20" s="128" t="s">
        <v>169</v>
      </c>
      <c r="C20" s="124">
        <v>5000</v>
      </c>
      <c r="D20" s="8"/>
      <c r="E20" s="32"/>
      <c r="F20" s="32"/>
      <c r="G20" s="8"/>
      <c r="H20" s="155">
        <f t="shared" si="1"/>
        <v>5000</v>
      </c>
      <c r="I20" s="34">
        <v>3</v>
      </c>
      <c r="J20" s="140"/>
      <c r="K20" s="6" t="s">
        <v>175</v>
      </c>
      <c r="L20" s="15" t="s">
        <v>107</v>
      </c>
      <c r="M20" s="54" t="s">
        <v>108</v>
      </c>
      <c r="N20" s="13"/>
      <c r="O20" s="13"/>
      <c r="P20" s="13"/>
      <c r="Q20" s="125"/>
      <c r="R20" s="125">
        <v>2700</v>
      </c>
      <c r="S20" s="110">
        <f t="shared" si="2"/>
        <v>2700</v>
      </c>
      <c r="T20" s="59">
        <v>6</v>
      </c>
      <c r="U20" s="140"/>
      <c r="V20" s="35"/>
      <c r="W20" s="20"/>
    </row>
    <row r="21" spans="1:23" ht="18" customHeight="1">
      <c r="A21" s="31" t="s">
        <v>128</v>
      </c>
      <c r="B21" s="8"/>
      <c r="C21" s="8"/>
      <c r="D21" s="8">
        <v>1400</v>
      </c>
      <c r="E21" s="32"/>
      <c r="F21" s="123"/>
      <c r="G21" s="8">
        <v>2050</v>
      </c>
      <c r="H21" s="122">
        <f t="shared" si="1"/>
        <v>3450</v>
      </c>
      <c r="I21" s="34">
        <v>3</v>
      </c>
      <c r="J21" s="140"/>
      <c r="K21" s="35"/>
      <c r="L21" s="31" t="s">
        <v>114</v>
      </c>
      <c r="M21" s="54" t="s">
        <v>20</v>
      </c>
      <c r="N21" s="117">
        <v>3250</v>
      </c>
      <c r="O21" s="111"/>
      <c r="P21" s="111"/>
      <c r="Q21" s="117"/>
      <c r="R21" s="61"/>
      <c r="S21" s="9">
        <f t="shared" si="2"/>
        <v>3250</v>
      </c>
      <c r="T21" s="59">
        <v>3</v>
      </c>
      <c r="U21" s="149"/>
      <c r="V21" s="62"/>
      <c r="W21" s="20"/>
    </row>
    <row r="22" spans="1:23" ht="18" customHeight="1" thickBot="1">
      <c r="A22" s="31" t="s">
        <v>130</v>
      </c>
      <c r="B22" s="8"/>
      <c r="C22" s="8"/>
      <c r="D22" s="8">
        <v>550</v>
      </c>
      <c r="E22" s="32"/>
      <c r="F22" s="32"/>
      <c r="G22" s="8"/>
      <c r="H22" s="122">
        <f t="shared" si="1"/>
        <v>550</v>
      </c>
      <c r="I22" s="34">
        <v>3</v>
      </c>
      <c r="J22" s="140"/>
      <c r="K22" s="35"/>
      <c r="L22" s="43" t="s">
        <v>17</v>
      </c>
      <c r="M22" s="44" t="s">
        <v>18</v>
      </c>
      <c r="N22" s="45">
        <f>SUM(N16:N21)</f>
        <v>9800</v>
      </c>
      <c r="O22" s="45">
        <f>SUM(O16:O21)</f>
        <v>0</v>
      </c>
      <c r="P22" s="45">
        <f>SUM(P16:P21)</f>
        <v>0</v>
      </c>
      <c r="Q22" s="45"/>
      <c r="R22" s="45">
        <f>SUM(R16:R21)</f>
        <v>4500</v>
      </c>
      <c r="S22" s="45">
        <f>SUM(S16:S21)</f>
        <v>14300</v>
      </c>
      <c r="T22" s="46"/>
      <c r="U22" s="143">
        <f>SUM(U16:U21)</f>
        <v>0</v>
      </c>
      <c r="V22" s="47"/>
      <c r="W22" s="20"/>
    </row>
    <row r="23" spans="1:23" ht="18" customHeight="1">
      <c r="A23" s="31" t="s">
        <v>131</v>
      </c>
      <c r="B23" s="8"/>
      <c r="C23" s="8"/>
      <c r="D23" s="8">
        <v>450</v>
      </c>
      <c r="E23" s="32"/>
      <c r="F23" s="32"/>
      <c r="G23" s="8"/>
      <c r="H23" s="9">
        <f t="shared" si="1"/>
        <v>450</v>
      </c>
      <c r="I23" s="34">
        <v>3</v>
      </c>
      <c r="J23" s="140"/>
      <c r="K23" s="35"/>
      <c r="L23" s="53" t="s">
        <v>21</v>
      </c>
      <c r="M23" s="54" t="s">
        <v>115</v>
      </c>
      <c r="N23" s="125">
        <v>2200</v>
      </c>
      <c r="O23" s="164"/>
      <c r="P23" s="164"/>
      <c r="Q23" s="164"/>
      <c r="R23" s="164"/>
      <c r="S23" s="109">
        <f>SUM(N23:R23)</f>
        <v>2200</v>
      </c>
      <c r="T23" s="51">
        <v>3</v>
      </c>
      <c r="U23" s="140"/>
      <c r="V23" s="35"/>
      <c r="W23" s="20"/>
    </row>
    <row r="24" spans="1:23" ht="18" customHeight="1">
      <c r="A24" s="31" t="s">
        <v>137</v>
      </c>
      <c r="B24" s="8"/>
      <c r="C24" s="8"/>
      <c r="D24" s="8"/>
      <c r="E24" s="32"/>
      <c r="F24" s="32"/>
      <c r="G24" s="8"/>
      <c r="H24" s="9">
        <f t="shared" si="1"/>
        <v>0</v>
      </c>
      <c r="I24" s="34"/>
      <c r="J24" s="142"/>
      <c r="K24" s="127" t="s">
        <v>165</v>
      </c>
      <c r="L24" s="121" t="s">
        <v>166</v>
      </c>
      <c r="M24" s="63" t="s">
        <v>22</v>
      </c>
      <c r="N24" s="63">
        <v>600</v>
      </c>
      <c r="O24" s="55" t="s">
        <v>9</v>
      </c>
      <c r="P24" s="34" t="s">
        <v>9</v>
      </c>
      <c r="Q24" s="114"/>
      <c r="R24" s="63"/>
      <c r="S24" s="64">
        <f>SUM(N24:R24)</f>
        <v>600</v>
      </c>
      <c r="T24" s="59">
        <v>3</v>
      </c>
      <c r="U24" s="140"/>
      <c r="V24" s="35"/>
      <c r="W24" s="20"/>
    </row>
    <row r="25" spans="1:23" ht="18" customHeight="1" thickBot="1">
      <c r="A25" s="203" t="s">
        <v>140</v>
      </c>
      <c r="B25" s="204"/>
      <c r="C25" s="45">
        <f>SUM(C7:C24)</f>
        <v>24900</v>
      </c>
      <c r="D25" s="45">
        <f>SUM(D7:D24)</f>
        <v>2400</v>
      </c>
      <c r="E25" s="45">
        <f>SUM(E7:E24)</f>
        <v>0</v>
      </c>
      <c r="F25" s="115"/>
      <c r="G25" s="115">
        <f>SUM(G7:G24)</f>
        <v>18150</v>
      </c>
      <c r="H25" s="45">
        <f>SUM(H7:H24)</f>
        <v>45450</v>
      </c>
      <c r="I25" s="46"/>
      <c r="J25" s="143">
        <f>SUM(J7:J24)</f>
        <v>0</v>
      </c>
      <c r="K25" s="47"/>
      <c r="L25" s="53" t="s">
        <v>28</v>
      </c>
      <c r="M25" s="13" t="s">
        <v>29</v>
      </c>
      <c r="N25" s="13">
        <v>1650</v>
      </c>
      <c r="O25" s="13"/>
      <c r="P25" s="13"/>
      <c r="Q25" s="13"/>
      <c r="R25" s="13"/>
      <c r="S25" s="9">
        <f>SUM(N25:R25)</f>
        <v>1650</v>
      </c>
      <c r="T25" s="59">
        <v>3</v>
      </c>
      <c r="U25" s="146"/>
      <c r="V25" s="56"/>
      <c r="W25" s="20"/>
    </row>
    <row r="26" spans="1:23" ht="18" customHeight="1">
      <c r="A26" s="53" t="s">
        <v>27</v>
      </c>
      <c r="B26" s="128" t="s">
        <v>168</v>
      </c>
      <c r="C26" s="125">
        <v>5950</v>
      </c>
      <c r="D26" s="8"/>
      <c r="E26" s="32"/>
      <c r="F26" s="42"/>
      <c r="G26" s="16"/>
      <c r="H26" s="156">
        <f>SUM(B26:G26)</f>
        <v>5950</v>
      </c>
      <c r="I26" s="27">
        <v>3</v>
      </c>
      <c r="J26" s="144"/>
      <c r="K26" s="153"/>
      <c r="L26" s="53" t="s">
        <v>31</v>
      </c>
      <c r="M26" s="13" t="s">
        <v>32</v>
      </c>
      <c r="N26" s="13">
        <v>1550</v>
      </c>
      <c r="O26" s="13"/>
      <c r="P26" s="13"/>
      <c r="Q26" s="13"/>
      <c r="R26" s="13"/>
      <c r="S26" s="9">
        <f>SUM(N26:R26)</f>
        <v>1550</v>
      </c>
      <c r="T26" s="59">
        <v>3</v>
      </c>
      <c r="U26" s="140"/>
      <c r="V26" s="35"/>
      <c r="W26" s="20"/>
    </row>
    <row r="27" spans="1:23" ht="18" customHeight="1">
      <c r="A27" s="53" t="s">
        <v>30</v>
      </c>
      <c r="B27" s="128" t="s">
        <v>168</v>
      </c>
      <c r="C27" s="125">
        <v>2700</v>
      </c>
      <c r="D27" s="8"/>
      <c r="E27" s="32"/>
      <c r="F27" s="42"/>
      <c r="G27" s="16"/>
      <c r="H27" s="169">
        <f>SUM(B27:G27)</f>
        <v>2700</v>
      </c>
      <c r="I27" s="34">
        <v>3</v>
      </c>
      <c r="J27" s="141"/>
      <c r="K27" s="7" t="s">
        <v>176</v>
      </c>
      <c r="L27" s="13" t="s">
        <v>41</v>
      </c>
      <c r="M27" s="13" t="s">
        <v>116</v>
      </c>
      <c r="N27" s="13" t="s">
        <v>117</v>
      </c>
      <c r="O27" s="13"/>
      <c r="P27" s="13"/>
      <c r="Q27" s="125"/>
      <c r="R27" s="13">
        <v>2750</v>
      </c>
      <c r="S27" s="9">
        <f>SUM(N27:R27)</f>
        <v>2750</v>
      </c>
      <c r="T27" s="59">
        <v>6</v>
      </c>
      <c r="U27" s="140"/>
      <c r="V27" s="35"/>
      <c r="W27" s="20"/>
    </row>
    <row r="28" spans="1:23" ht="18" customHeight="1" thickBot="1">
      <c r="A28" s="53" t="s">
        <v>33</v>
      </c>
      <c r="B28" s="128" t="s">
        <v>168</v>
      </c>
      <c r="C28" s="13">
        <v>2250</v>
      </c>
      <c r="D28" s="8"/>
      <c r="E28" s="32"/>
      <c r="F28" s="42"/>
      <c r="G28" s="16"/>
      <c r="H28" s="16">
        <f>SUM(B28:G28)</f>
        <v>2250</v>
      </c>
      <c r="I28" s="34">
        <v>3</v>
      </c>
      <c r="J28" s="140"/>
      <c r="K28" s="65"/>
      <c r="L28" s="66" t="s">
        <v>17</v>
      </c>
      <c r="M28" s="67" t="s">
        <v>18</v>
      </c>
      <c r="N28" s="45">
        <f>SUM(N23:N27)</f>
        <v>6000</v>
      </c>
      <c r="O28" s="45">
        <f>SUM(O23:O27)</f>
        <v>0</v>
      </c>
      <c r="P28" s="45">
        <f>SUM(P23:P27)</f>
        <v>0</v>
      </c>
      <c r="Q28" s="45"/>
      <c r="R28" s="45">
        <f>SUM(R23:R27)</f>
        <v>2750</v>
      </c>
      <c r="S28" s="45">
        <f>SUM(S23:S27)</f>
        <v>8750</v>
      </c>
      <c r="T28" s="46"/>
      <c r="U28" s="143">
        <f>SUM(U23:U27)</f>
        <v>0</v>
      </c>
      <c r="V28" s="47"/>
      <c r="W28" s="20"/>
    </row>
    <row r="29" spans="1:23" ht="18" customHeight="1">
      <c r="A29" s="53" t="s">
        <v>36</v>
      </c>
      <c r="B29" s="128" t="s">
        <v>168</v>
      </c>
      <c r="C29" s="13">
        <v>2500</v>
      </c>
      <c r="D29" s="8"/>
      <c r="E29" s="32"/>
      <c r="F29" s="42"/>
      <c r="G29" s="16"/>
      <c r="H29" s="16">
        <f>SUM(B29:G29)</f>
        <v>2500</v>
      </c>
      <c r="I29" s="34">
        <v>3</v>
      </c>
      <c r="J29" s="140"/>
      <c r="K29" s="65"/>
      <c r="L29" s="8" t="s">
        <v>23</v>
      </c>
      <c r="M29" s="33" t="s">
        <v>24</v>
      </c>
      <c r="N29" s="8">
        <v>1750</v>
      </c>
      <c r="O29" s="8"/>
      <c r="P29" s="8"/>
      <c r="Q29" s="124"/>
      <c r="R29" s="8"/>
      <c r="S29" s="10">
        <f aca="true" t="shared" si="3" ref="S29:S38">SUM(N29:R29)</f>
        <v>1750</v>
      </c>
      <c r="T29" s="68">
        <v>3</v>
      </c>
      <c r="U29" s="150"/>
      <c r="V29" s="69"/>
      <c r="W29" s="20"/>
    </row>
    <row r="30" spans="1:23" ht="18" customHeight="1" thickBot="1">
      <c r="A30" s="203" t="s">
        <v>140</v>
      </c>
      <c r="B30" s="204"/>
      <c r="C30" s="45">
        <f>SUM(C26:C29)</f>
        <v>13400</v>
      </c>
      <c r="D30" s="45">
        <f>SUM(D26:D29)</f>
        <v>0</v>
      </c>
      <c r="E30" s="45">
        <f>SUM(E26:E29)</f>
        <v>0</v>
      </c>
      <c r="F30" s="70"/>
      <c r="G30" s="70">
        <f>SUM(G26:G29)</f>
        <v>0</v>
      </c>
      <c r="H30" s="71">
        <f>SUM(H26:H29)</f>
        <v>13400</v>
      </c>
      <c r="I30" s="46"/>
      <c r="J30" s="145">
        <f>SUM(J26:J29)</f>
        <v>0</v>
      </c>
      <c r="K30" s="71"/>
      <c r="L30" s="8" t="s">
        <v>25</v>
      </c>
      <c r="M30" s="8" t="s">
        <v>26</v>
      </c>
      <c r="N30" s="8">
        <v>1650</v>
      </c>
      <c r="O30" s="8" t="s">
        <v>118</v>
      </c>
      <c r="P30" s="8"/>
      <c r="Q30" s="8"/>
      <c r="R30" s="8"/>
      <c r="S30" s="10">
        <f t="shared" si="3"/>
        <v>1650</v>
      </c>
      <c r="T30" s="59">
        <v>3</v>
      </c>
      <c r="U30" s="140"/>
      <c r="V30" s="35"/>
      <c r="W30" s="20"/>
    </row>
    <row r="31" spans="1:23" ht="18" customHeight="1">
      <c r="A31" s="118" t="s">
        <v>138</v>
      </c>
      <c r="B31" s="72"/>
      <c r="C31" s="73"/>
      <c r="D31" s="73"/>
      <c r="E31" s="73"/>
      <c r="F31" s="74"/>
      <c r="G31" s="74"/>
      <c r="H31" s="51">
        <f>SUM(C31:G31)</f>
        <v>0</v>
      </c>
      <c r="I31" s="27"/>
      <c r="J31" s="146"/>
      <c r="K31" s="75"/>
      <c r="L31" s="8" t="s">
        <v>34</v>
      </c>
      <c r="M31" s="33" t="s">
        <v>35</v>
      </c>
      <c r="N31" s="124">
        <v>1100</v>
      </c>
      <c r="O31" s="8"/>
      <c r="P31" s="8"/>
      <c r="Q31" s="8"/>
      <c r="R31" s="8"/>
      <c r="S31" s="110">
        <f t="shared" si="3"/>
        <v>1100</v>
      </c>
      <c r="T31" s="59">
        <v>3</v>
      </c>
      <c r="U31" s="140"/>
      <c r="V31" s="35"/>
      <c r="W31" s="20"/>
    </row>
    <row r="32" spans="1:23" ht="18" customHeight="1">
      <c r="A32" s="119" t="s">
        <v>139</v>
      </c>
      <c r="B32" s="76"/>
      <c r="C32" s="77"/>
      <c r="D32" s="77"/>
      <c r="E32" s="77"/>
      <c r="F32" s="78"/>
      <c r="G32" s="78"/>
      <c r="H32" s="16">
        <f aca="true" t="shared" si="4" ref="H32:H38">SUM(C32:G32)</f>
        <v>0</v>
      </c>
      <c r="I32" s="34"/>
      <c r="J32" s="141"/>
      <c r="K32" s="79"/>
      <c r="L32" s="8" t="s">
        <v>37</v>
      </c>
      <c r="M32" s="33" t="s">
        <v>35</v>
      </c>
      <c r="N32" s="8">
        <v>1000</v>
      </c>
      <c r="O32" s="135" t="s">
        <v>118</v>
      </c>
      <c r="P32" s="8"/>
      <c r="Q32" s="8"/>
      <c r="R32" s="8"/>
      <c r="S32" s="10">
        <f t="shared" si="3"/>
        <v>1000</v>
      </c>
      <c r="T32" s="59">
        <v>3</v>
      </c>
      <c r="U32" s="140"/>
      <c r="V32" s="35"/>
      <c r="W32" s="20"/>
    </row>
    <row r="33" spans="1:23" ht="18" customHeight="1">
      <c r="A33" s="53" t="s">
        <v>38</v>
      </c>
      <c r="B33" s="32" t="s">
        <v>142</v>
      </c>
      <c r="C33" s="8">
        <v>1450</v>
      </c>
      <c r="D33" s="37"/>
      <c r="E33" s="80"/>
      <c r="F33" s="80"/>
      <c r="G33" s="80"/>
      <c r="H33" s="16">
        <f t="shared" si="4"/>
        <v>1450</v>
      </c>
      <c r="I33" s="34">
        <v>3</v>
      </c>
      <c r="J33" s="140"/>
      <c r="K33" s="65"/>
      <c r="L33" s="8" t="s">
        <v>23</v>
      </c>
      <c r="M33" s="60" t="s">
        <v>152</v>
      </c>
      <c r="N33" s="8"/>
      <c r="O33" s="8"/>
      <c r="P33" s="8"/>
      <c r="Q33" s="124"/>
      <c r="R33" s="124">
        <v>2100</v>
      </c>
      <c r="S33" s="110">
        <f t="shared" si="3"/>
        <v>2100</v>
      </c>
      <c r="T33" s="59">
        <v>6</v>
      </c>
      <c r="U33" s="140"/>
      <c r="V33" s="35"/>
      <c r="W33" s="20"/>
    </row>
    <row r="34" spans="1:23" ht="18" customHeight="1">
      <c r="A34" s="53" t="s">
        <v>40</v>
      </c>
      <c r="B34" s="32" t="s">
        <v>142</v>
      </c>
      <c r="C34" s="159">
        <v>1200</v>
      </c>
      <c r="D34" s="161"/>
      <c r="E34" s="160"/>
      <c r="F34" s="159"/>
      <c r="G34" s="159"/>
      <c r="H34" s="151">
        <f t="shared" si="4"/>
        <v>1200</v>
      </c>
      <c r="I34" s="34">
        <v>3</v>
      </c>
      <c r="J34" s="140"/>
      <c r="K34" s="152"/>
      <c r="L34" s="36" t="s">
        <v>39</v>
      </c>
      <c r="M34" s="60" t="s">
        <v>153</v>
      </c>
      <c r="N34" s="8"/>
      <c r="O34" s="8" t="s">
        <v>121</v>
      </c>
      <c r="P34" s="8"/>
      <c r="Q34" s="8"/>
      <c r="R34" s="8">
        <v>1750</v>
      </c>
      <c r="S34" s="10">
        <f t="shared" si="3"/>
        <v>1750</v>
      </c>
      <c r="T34" s="59">
        <v>6</v>
      </c>
      <c r="U34" s="140"/>
      <c r="V34" s="6" t="s">
        <v>180</v>
      </c>
      <c r="W34" s="20"/>
    </row>
    <row r="35" spans="1:23" ht="18" customHeight="1">
      <c r="A35" s="53" t="s">
        <v>42</v>
      </c>
      <c r="B35" s="32"/>
      <c r="C35" s="8"/>
      <c r="D35" s="10"/>
      <c r="E35" s="38" t="s">
        <v>143</v>
      </c>
      <c r="F35" s="32"/>
      <c r="G35" s="8"/>
      <c r="H35" s="10">
        <f t="shared" si="4"/>
        <v>0</v>
      </c>
      <c r="I35" s="34">
        <v>2</v>
      </c>
      <c r="J35" s="140" t="s">
        <v>182</v>
      </c>
      <c r="K35" s="35"/>
      <c r="L35" s="36" t="s">
        <v>23</v>
      </c>
      <c r="M35" s="8" t="s">
        <v>43</v>
      </c>
      <c r="N35" s="8"/>
      <c r="O35" s="159">
        <v>0</v>
      </c>
      <c r="P35" s="8"/>
      <c r="Q35" s="8"/>
      <c r="R35" s="8"/>
      <c r="S35" s="167"/>
      <c r="T35" s="59">
        <v>6</v>
      </c>
      <c r="U35" s="140"/>
      <c r="V35" s="35"/>
      <c r="W35" s="20"/>
    </row>
    <row r="36" spans="1:23" ht="18" customHeight="1">
      <c r="A36" s="53" t="s">
        <v>44</v>
      </c>
      <c r="B36" s="81"/>
      <c r="C36" s="82"/>
      <c r="D36" s="16"/>
      <c r="E36" s="38" t="s">
        <v>143</v>
      </c>
      <c r="F36" s="32"/>
      <c r="G36" s="8">
        <v>2550</v>
      </c>
      <c r="H36" s="10">
        <f t="shared" si="4"/>
        <v>2550</v>
      </c>
      <c r="I36" s="34">
        <v>2</v>
      </c>
      <c r="J36" s="140"/>
      <c r="K36" s="152"/>
      <c r="L36" s="53" t="s">
        <v>25</v>
      </c>
      <c r="M36" s="13" t="s">
        <v>45</v>
      </c>
      <c r="N36" s="13"/>
      <c r="O36" s="159">
        <v>0</v>
      </c>
      <c r="P36" s="79"/>
      <c r="Q36" s="79"/>
      <c r="R36" s="13"/>
      <c r="S36" s="10">
        <f t="shared" si="3"/>
        <v>0</v>
      </c>
      <c r="T36" s="59">
        <v>6</v>
      </c>
      <c r="U36" s="140"/>
      <c r="V36" s="35"/>
      <c r="W36" s="20"/>
    </row>
    <row r="37" spans="1:23" ht="18" customHeight="1">
      <c r="A37" s="53" t="s">
        <v>46</v>
      </c>
      <c r="B37" s="32"/>
      <c r="C37" s="8"/>
      <c r="D37" s="10"/>
      <c r="E37" s="38" t="s">
        <v>143</v>
      </c>
      <c r="F37" s="32"/>
      <c r="G37" s="8">
        <v>2050</v>
      </c>
      <c r="H37" s="10">
        <f t="shared" si="4"/>
        <v>2050</v>
      </c>
      <c r="I37" s="34">
        <v>2</v>
      </c>
      <c r="J37" s="140"/>
      <c r="K37" s="35"/>
      <c r="L37" s="53" t="s">
        <v>47</v>
      </c>
      <c r="M37" s="13" t="s">
        <v>48</v>
      </c>
      <c r="N37" s="13"/>
      <c r="O37" s="124"/>
      <c r="P37" s="59"/>
      <c r="Q37" s="59"/>
      <c r="R37" s="13"/>
      <c r="S37" s="9">
        <f t="shared" si="3"/>
        <v>0</v>
      </c>
      <c r="T37" s="59">
        <v>6</v>
      </c>
      <c r="U37" s="140"/>
      <c r="V37" s="35"/>
      <c r="W37" s="20"/>
    </row>
    <row r="38" spans="1:23" ht="18" customHeight="1">
      <c r="A38" s="53" t="s">
        <v>154</v>
      </c>
      <c r="B38" s="128" t="s">
        <v>168</v>
      </c>
      <c r="C38" s="124">
        <v>4350</v>
      </c>
      <c r="D38" s="8"/>
      <c r="E38" s="32"/>
      <c r="F38" s="32"/>
      <c r="G38" s="8"/>
      <c r="H38" s="110">
        <f t="shared" si="4"/>
        <v>4350</v>
      </c>
      <c r="I38" s="34">
        <v>3</v>
      </c>
      <c r="J38" s="140"/>
      <c r="K38" s="35"/>
      <c r="L38" s="53" t="s">
        <v>49</v>
      </c>
      <c r="M38" s="54" t="s">
        <v>119</v>
      </c>
      <c r="N38" s="13"/>
      <c r="O38" s="13"/>
      <c r="P38" s="13"/>
      <c r="Q38" s="13"/>
      <c r="R38" s="13">
        <v>2150</v>
      </c>
      <c r="S38" s="9">
        <f t="shared" si="3"/>
        <v>2150</v>
      </c>
      <c r="T38" s="59">
        <v>6</v>
      </c>
      <c r="U38" s="140"/>
      <c r="V38" s="35"/>
      <c r="W38" s="20"/>
    </row>
    <row r="39" spans="1:24" ht="18" customHeight="1" thickBot="1">
      <c r="A39" s="203" t="s">
        <v>140</v>
      </c>
      <c r="B39" s="204"/>
      <c r="C39" s="83">
        <f>SUM(C31:C38)</f>
        <v>7000</v>
      </c>
      <c r="D39" s="83">
        <f>SUM(D31:D38)</f>
        <v>0</v>
      </c>
      <c r="E39" s="83">
        <f>SUM(E31:E38)</f>
        <v>0</v>
      </c>
      <c r="F39" s="83"/>
      <c r="G39" s="83">
        <f>SUM(G31:G38)</f>
        <v>4600</v>
      </c>
      <c r="H39" s="83">
        <f>SUM(H31:H38)</f>
        <v>11600</v>
      </c>
      <c r="I39" s="46"/>
      <c r="J39" s="147">
        <f>SUM(J31:J38)</f>
        <v>0</v>
      </c>
      <c r="K39" s="47"/>
      <c r="L39" s="43" t="s">
        <v>17</v>
      </c>
      <c r="M39" s="44" t="s">
        <v>18</v>
      </c>
      <c r="N39" s="45">
        <f>SUM(N29:N38)</f>
        <v>5500</v>
      </c>
      <c r="O39" s="45">
        <f>SUM(O29:O38)</f>
        <v>0</v>
      </c>
      <c r="P39" s="45">
        <f>SUM(P29:P38)</f>
        <v>0</v>
      </c>
      <c r="Q39" s="115"/>
      <c r="R39" s="115">
        <f>SUM(R29:R38)</f>
        <v>6000</v>
      </c>
      <c r="S39" s="45">
        <f>SUM(S29:S38)</f>
        <v>11500</v>
      </c>
      <c r="T39" s="46"/>
      <c r="U39" s="143">
        <f>SUM(U29:U38)</f>
        <v>0</v>
      </c>
      <c r="V39" s="47"/>
      <c r="W39" s="20"/>
      <c r="X39" s="136" t="s">
        <v>181</v>
      </c>
    </row>
    <row r="40" spans="1:23" ht="18" customHeight="1">
      <c r="A40" s="84" t="s">
        <v>50</v>
      </c>
      <c r="B40" s="131" t="s">
        <v>144</v>
      </c>
      <c r="C40" s="157">
        <v>2500</v>
      </c>
      <c r="D40" s="17"/>
      <c r="E40" s="25"/>
      <c r="F40" s="25"/>
      <c r="G40" s="17"/>
      <c r="H40" s="172">
        <f>SUM(C40:G40)</f>
        <v>2500</v>
      </c>
      <c r="I40" s="27">
        <v>3</v>
      </c>
      <c r="J40" s="148"/>
      <c r="K40" s="52"/>
      <c r="L40" s="84" t="s">
        <v>51</v>
      </c>
      <c r="M40" s="11" t="s">
        <v>52</v>
      </c>
      <c r="N40" s="170">
        <v>1950</v>
      </c>
      <c r="O40" s="85"/>
      <c r="P40" s="50" t="s">
        <v>9</v>
      </c>
      <c r="Q40" s="34"/>
      <c r="R40" s="59"/>
      <c r="S40" s="171">
        <f aca="true" t="shared" si="5" ref="S40:S51">SUM(N40:R40)</f>
        <v>1950</v>
      </c>
      <c r="T40" s="51">
        <v>3</v>
      </c>
      <c r="U40" s="148"/>
      <c r="V40" s="52"/>
      <c r="W40" s="20"/>
    </row>
    <row r="41" spans="1:23" ht="18" customHeight="1">
      <c r="A41" s="53" t="s">
        <v>53</v>
      </c>
      <c r="B41" s="132" t="s">
        <v>144</v>
      </c>
      <c r="C41" s="8">
        <v>1700</v>
      </c>
      <c r="D41" s="159"/>
      <c r="E41" s="162"/>
      <c r="F41" s="162"/>
      <c r="G41" s="159"/>
      <c r="H41" s="9">
        <f>SUM(C41:G41)</f>
        <v>1700</v>
      </c>
      <c r="I41" s="34">
        <v>3</v>
      </c>
      <c r="J41" s="140"/>
      <c r="K41" s="35"/>
      <c r="L41" s="53"/>
      <c r="M41" s="13"/>
      <c r="N41" s="174"/>
      <c r="O41" s="64"/>
      <c r="P41" s="27"/>
      <c r="Q41" s="34"/>
      <c r="R41" s="59"/>
      <c r="S41" s="158">
        <f t="shared" si="5"/>
        <v>0</v>
      </c>
      <c r="T41" s="59"/>
      <c r="U41" s="140"/>
      <c r="V41" s="35"/>
      <c r="W41" s="20"/>
    </row>
    <row r="42" spans="1:23" ht="18" customHeight="1">
      <c r="A42" s="53" t="s">
        <v>54</v>
      </c>
      <c r="B42" s="86"/>
      <c r="C42" s="8"/>
      <c r="D42" s="82"/>
      <c r="E42" s="16"/>
      <c r="F42" s="8"/>
      <c r="G42" s="124">
        <v>3050</v>
      </c>
      <c r="H42" s="109">
        <f>SUM(C42:G42)</f>
        <v>3050</v>
      </c>
      <c r="I42" s="34">
        <v>6</v>
      </c>
      <c r="J42" s="140"/>
      <c r="K42" s="35"/>
      <c r="L42" s="120" t="s">
        <v>149</v>
      </c>
      <c r="M42" s="13" t="s">
        <v>55</v>
      </c>
      <c r="N42" s="125">
        <v>2100</v>
      </c>
      <c r="O42" s="58" t="s">
        <v>9</v>
      </c>
      <c r="P42" s="27" t="s">
        <v>9</v>
      </c>
      <c r="Q42" s="34"/>
      <c r="R42" s="59"/>
      <c r="S42" s="158">
        <f t="shared" si="5"/>
        <v>2100</v>
      </c>
      <c r="T42" s="59">
        <v>3</v>
      </c>
      <c r="U42" s="140"/>
      <c r="V42" s="35"/>
      <c r="W42" s="20"/>
    </row>
    <row r="43" spans="1:23" ht="18" customHeight="1">
      <c r="A43" s="53" t="s">
        <v>54</v>
      </c>
      <c r="B43" s="86"/>
      <c r="C43" s="8"/>
      <c r="D43" s="8">
        <v>0</v>
      </c>
      <c r="E43" s="82"/>
      <c r="F43" s="82"/>
      <c r="G43" s="16"/>
      <c r="H43" s="9">
        <f>SUM(C43:G43)</f>
        <v>0</v>
      </c>
      <c r="I43" s="34">
        <v>6</v>
      </c>
      <c r="J43" s="140"/>
      <c r="K43" s="35"/>
      <c r="L43" s="53" t="s">
        <v>150</v>
      </c>
      <c r="M43" s="13" t="s">
        <v>155</v>
      </c>
      <c r="N43" s="125">
        <v>2250</v>
      </c>
      <c r="O43" s="9"/>
      <c r="P43" s="27" t="s">
        <v>9</v>
      </c>
      <c r="Q43" s="34"/>
      <c r="R43" s="59"/>
      <c r="S43" s="158">
        <f t="shared" si="5"/>
        <v>2250</v>
      </c>
      <c r="T43" s="59">
        <v>3</v>
      </c>
      <c r="U43" s="140"/>
      <c r="V43" s="35"/>
      <c r="W43" s="20"/>
    </row>
    <row r="44" spans="1:23" ht="18" customHeight="1" thickBot="1">
      <c r="A44" s="203" t="s">
        <v>140</v>
      </c>
      <c r="B44" s="204"/>
      <c r="C44" s="83">
        <f>SUM(C40:C43)</f>
        <v>4200</v>
      </c>
      <c r="D44" s="83">
        <f>SUM(D40:D43)</f>
        <v>0</v>
      </c>
      <c r="E44" s="83">
        <f>SUM(E40:E43)</f>
        <v>0</v>
      </c>
      <c r="F44" s="83"/>
      <c r="G44" s="83">
        <f>SUM(G40:G43)</f>
        <v>3050</v>
      </c>
      <c r="H44" s="83">
        <f>SUM(H40:H43)</f>
        <v>7250</v>
      </c>
      <c r="I44" s="46"/>
      <c r="J44" s="147">
        <f>SUM(J40:J43)</f>
        <v>0</v>
      </c>
      <c r="K44" s="47"/>
      <c r="L44" s="53" t="s">
        <v>151</v>
      </c>
      <c r="M44" s="61" t="s">
        <v>56</v>
      </c>
      <c r="N44" s="13"/>
      <c r="O44" s="13"/>
      <c r="P44" s="13"/>
      <c r="Q44" s="59"/>
      <c r="R44" s="59">
        <v>2950</v>
      </c>
      <c r="S44" s="87">
        <f t="shared" si="5"/>
        <v>2950</v>
      </c>
      <c r="T44" s="59">
        <v>6</v>
      </c>
      <c r="U44" s="140"/>
      <c r="V44" s="35"/>
      <c r="W44" s="20"/>
    </row>
    <row r="45" spans="1:23" ht="18" customHeight="1">
      <c r="A45" s="84" t="s">
        <v>57</v>
      </c>
      <c r="B45" s="129" t="s">
        <v>189</v>
      </c>
      <c r="C45" s="168">
        <v>3450</v>
      </c>
      <c r="D45" s="163"/>
      <c r="E45" s="163"/>
      <c r="F45" s="17"/>
      <c r="G45" s="5"/>
      <c r="H45" s="9">
        <f aca="true" t="shared" si="6" ref="H45:H51">SUM(C45:G45)</f>
        <v>3450</v>
      </c>
      <c r="I45" s="27">
        <v>3</v>
      </c>
      <c r="J45" s="148"/>
      <c r="K45" s="134" t="s">
        <v>177</v>
      </c>
      <c r="L45" s="53" t="s">
        <v>58</v>
      </c>
      <c r="M45" s="63" t="s">
        <v>156</v>
      </c>
      <c r="N45" s="13"/>
      <c r="O45" s="13"/>
      <c r="P45" s="13"/>
      <c r="Q45" s="59"/>
      <c r="R45" s="59">
        <v>1100</v>
      </c>
      <c r="S45" s="87">
        <f t="shared" si="5"/>
        <v>1100</v>
      </c>
      <c r="T45" s="59">
        <v>6</v>
      </c>
      <c r="U45" s="140"/>
      <c r="V45" s="35"/>
      <c r="W45" s="20"/>
    </row>
    <row r="46" spans="1:23" ht="18" customHeight="1">
      <c r="A46" s="53" t="s">
        <v>122</v>
      </c>
      <c r="B46" s="8"/>
      <c r="C46" s="8"/>
      <c r="D46" s="8"/>
      <c r="E46" s="176" t="s">
        <v>188</v>
      </c>
      <c r="F46" s="8"/>
      <c r="G46" s="8">
        <v>3000</v>
      </c>
      <c r="H46" s="9">
        <f t="shared" si="6"/>
        <v>3000</v>
      </c>
      <c r="I46" s="34">
        <v>2</v>
      </c>
      <c r="J46" s="140"/>
      <c r="K46" s="35"/>
      <c r="L46" s="53" t="s">
        <v>59</v>
      </c>
      <c r="M46" s="13" t="s">
        <v>60</v>
      </c>
      <c r="N46" s="13"/>
      <c r="O46" s="13"/>
      <c r="P46" s="13"/>
      <c r="Q46" s="59"/>
      <c r="R46" s="59">
        <v>3200</v>
      </c>
      <c r="S46" s="87">
        <f t="shared" si="5"/>
        <v>3200</v>
      </c>
      <c r="T46" s="59">
        <v>6</v>
      </c>
      <c r="U46" s="140"/>
      <c r="V46" s="35"/>
      <c r="W46" s="20"/>
    </row>
    <row r="47" spans="1:23" ht="18" customHeight="1">
      <c r="A47" s="53" t="s">
        <v>61</v>
      </c>
      <c r="B47" s="8"/>
      <c r="C47" s="8"/>
      <c r="D47" s="8"/>
      <c r="E47" s="128" t="s">
        <v>174</v>
      </c>
      <c r="F47" s="32"/>
      <c r="G47" s="8">
        <v>2350</v>
      </c>
      <c r="H47" s="9">
        <f t="shared" si="6"/>
        <v>2350</v>
      </c>
      <c r="I47" s="34">
        <v>2</v>
      </c>
      <c r="J47" s="140"/>
      <c r="K47" s="6" t="s">
        <v>178</v>
      </c>
      <c r="L47" s="53" t="s">
        <v>62</v>
      </c>
      <c r="M47" s="13" t="s">
        <v>63</v>
      </c>
      <c r="N47" s="13"/>
      <c r="O47" s="13"/>
      <c r="P47" s="13"/>
      <c r="Q47" s="59"/>
      <c r="R47" s="126">
        <v>1600</v>
      </c>
      <c r="S47" s="158">
        <f t="shared" si="5"/>
        <v>1600</v>
      </c>
      <c r="T47" s="59">
        <v>6</v>
      </c>
      <c r="U47" s="140"/>
      <c r="V47" s="35"/>
      <c r="W47" s="20"/>
    </row>
    <row r="48" spans="1:23" ht="18" customHeight="1">
      <c r="A48" s="31" t="s">
        <v>132</v>
      </c>
      <c r="B48" s="8"/>
      <c r="C48" s="8"/>
      <c r="D48" s="8"/>
      <c r="E48" s="8"/>
      <c r="F48" s="8"/>
      <c r="G48" s="8"/>
      <c r="H48" s="9">
        <f>SUM(C48:G48)</f>
        <v>0</v>
      </c>
      <c r="I48" s="34">
        <v>2</v>
      </c>
      <c r="J48" s="140"/>
      <c r="K48" s="35"/>
      <c r="L48" s="53" t="s">
        <v>150</v>
      </c>
      <c r="M48" s="13" t="s">
        <v>60</v>
      </c>
      <c r="N48" s="13"/>
      <c r="O48" s="13"/>
      <c r="P48" s="13"/>
      <c r="Q48" s="59"/>
      <c r="R48" s="59">
        <v>1450</v>
      </c>
      <c r="S48" s="87">
        <f t="shared" si="5"/>
        <v>1450</v>
      </c>
      <c r="T48" s="59">
        <v>6</v>
      </c>
      <c r="U48" s="140"/>
      <c r="V48" s="35"/>
      <c r="W48" s="88"/>
    </row>
    <row r="49" spans="1:23" ht="18" customHeight="1">
      <c r="A49" s="53" t="s">
        <v>57</v>
      </c>
      <c r="B49" s="8"/>
      <c r="C49" s="8"/>
      <c r="D49" s="8"/>
      <c r="E49" s="116"/>
      <c r="F49" s="8"/>
      <c r="G49" s="8"/>
      <c r="H49" s="9">
        <f>SUM(C49:G49)</f>
        <v>0</v>
      </c>
      <c r="I49" s="34">
        <v>2</v>
      </c>
      <c r="J49" s="140"/>
      <c r="K49" s="35"/>
      <c r="L49" s="53" t="s">
        <v>51</v>
      </c>
      <c r="M49" s="13" t="s">
        <v>11</v>
      </c>
      <c r="N49" s="13"/>
      <c r="O49" s="13"/>
      <c r="P49" s="13"/>
      <c r="Q49" s="59"/>
      <c r="R49" s="59">
        <v>1300</v>
      </c>
      <c r="S49" s="87">
        <f t="shared" si="5"/>
        <v>1300</v>
      </c>
      <c r="T49" s="59">
        <v>6</v>
      </c>
      <c r="U49" s="140"/>
      <c r="V49" s="35"/>
      <c r="W49" s="20"/>
    </row>
    <row r="50" spans="1:23" ht="18" customHeight="1">
      <c r="A50" s="53" t="s">
        <v>64</v>
      </c>
      <c r="B50" s="130" t="s">
        <v>168</v>
      </c>
      <c r="C50" s="8">
        <v>1850</v>
      </c>
      <c r="D50" s="8"/>
      <c r="E50" s="32"/>
      <c r="F50" s="32"/>
      <c r="G50" s="8"/>
      <c r="H50" s="122">
        <f t="shared" si="6"/>
        <v>1850</v>
      </c>
      <c r="I50" s="34">
        <v>3</v>
      </c>
      <c r="J50" s="140"/>
      <c r="K50" s="35"/>
      <c r="L50" s="53" t="s">
        <v>65</v>
      </c>
      <c r="M50" s="89" t="s">
        <v>24</v>
      </c>
      <c r="N50" s="13"/>
      <c r="O50" s="13">
        <v>0</v>
      </c>
      <c r="P50" s="13"/>
      <c r="Q50" s="59"/>
      <c r="R50" s="59"/>
      <c r="S50" s="87">
        <f t="shared" si="5"/>
        <v>0</v>
      </c>
      <c r="T50" s="59">
        <v>6</v>
      </c>
      <c r="U50" s="140"/>
      <c r="V50" s="35"/>
      <c r="W50" s="20"/>
    </row>
    <row r="51" spans="1:23" ht="18" customHeight="1">
      <c r="A51" s="53" t="s">
        <v>66</v>
      </c>
      <c r="B51" s="130" t="s">
        <v>168</v>
      </c>
      <c r="C51" s="8">
        <v>300</v>
      </c>
      <c r="D51" s="8"/>
      <c r="E51" s="32"/>
      <c r="F51" s="32"/>
      <c r="G51" s="8"/>
      <c r="H51" s="9">
        <f t="shared" si="6"/>
        <v>300</v>
      </c>
      <c r="I51" s="34">
        <v>3</v>
      </c>
      <c r="J51" s="140"/>
      <c r="K51" s="35"/>
      <c r="L51" s="53" t="s">
        <v>67</v>
      </c>
      <c r="M51" s="13" t="s">
        <v>68</v>
      </c>
      <c r="N51" s="13"/>
      <c r="O51" s="13">
        <v>0</v>
      </c>
      <c r="P51" s="13"/>
      <c r="Q51" s="59"/>
      <c r="R51" s="59"/>
      <c r="S51" s="87">
        <f t="shared" si="5"/>
        <v>0</v>
      </c>
      <c r="T51" s="59">
        <v>6</v>
      </c>
      <c r="U51" s="140"/>
      <c r="V51" s="35"/>
      <c r="W51" s="20"/>
    </row>
    <row r="52" spans="1:23" ht="18" customHeight="1" thickBot="1">
      <c r="A52" s="203" t="s">
        <v>140</v>
      </c>
      <c r="B52" s="204"/>
      <c r="C52" s="83">
        <f>SUM(C45:C51)</f>
        <v>5600</v>
      </c>
      <c r="D52" s="83">
        <f>SUM(D45:D51)</f>
        <v>0</v>
      </c>
      <c r="E52" s="83">
        <f>SUM(E45:E51)</f>
        <v>0</v>
      </c>
      <c r="F52" s="83"/>
      <c r="G52" s="83">
        <f>SUM(G45:G51)</f>
        <v>5350</v>
      </c>
      <c r="H52" s="83">
        <f>SUM(H45:H51)</f>
        <v>10950</v>
      </c>
      <c r="I52" s="46"/>
      <c r="J52" s="147">
        <f>SUM(J45:J51)</f>
        <v>0</v>
      </c>
      <c r="K52" s="47"/>
      <c r="L52" s="43" t="s">
        <v>17</v>
      </c>
      <c r="M52" s="44" t="s">
        <v>18</v>
      </c>
      <c r="N52" s="45">
        <f>SUM(N40:N51)</f>
        <v>6300</v>
      </c>
      <c r="O52" s="45">
        <f>SUM(O40:O51)</f>
        <v>0</v>
      </c>
      <c r="P52" s="45">
        <f>SUM(P40:P51)</f>
        <v>0</v>
      </c>
      <c r="Q52" s="45"/>
      <c r="R52" s="45">
        <f>SUM(R40:R51)</f>
        <v>11600</v>
      </c>
      <c r="S52" s="45">
        <f>SUM(S40:S51)</f>
        <v>17900</v>
      </c>
      <c r="T52" s="46"/>
      <c r="U52" s="143">
        <f>SUM(U40:U51)</f>
        <v>0</v>
      </c>
      <c r="V52" s="47"/>
      <c r="W52" s="20"/>
    </row>
    <row r="53" spans="1:23" ht="18" customHeight="1">
      <c r="A53" s="84" t="s">
        <v>69</v>
      </c>
      <c r="B53" s="131" t="s">
        <v>171</v>
      </c>
      <c r="C53" s="17">
        <v>2100</v>
      </c>
      <c r="D53" s="165"/>
      <c r="E53" s="165"/>
      <c r="F53" s="165"/>
      <c r="G53" s="165"/>
      <c r="H53" s="12">
        <f>SUM(C53:G53)</f>
        <v>2100</v>
      </c>
      <c r="I53" s="27">
        <v>3</v>
      </c>
      <c r="J53" s="148"/>
      <c r="K53" s="52"/>
      <c r="L53" s="84" t="s">
        <v>70</v>
      </c>
      <c r="M53" s="49" t="s">
        <v>120</v>
      </c>
      <c r="N53" s="11"/>
      <c r="O53" s="11"/>
      <c r="P53" s="11"/>
      <c r="Q53" s="11"/>
      <c r="R53" s="11">
        <v>2100</v>
      </c>
      <c r="S53" s="12">
        <f>SUM(N53:R53)</f>
        <v>2100</v>
      </c>
      <c r="T53" s="51"/>
      <c r="U53" s="148"/>
      <c r="V53" s="52"/>
      <c r="W53" s="20"/>
    </row>
    <row r="54" spans="1:23" ht="18" customHeight="1">
      <c r="A54" s="53" t="s">
        <v>71</v>
      </c>
      <c r="B54" s="86" t="s">
        <v>144</v>
      </c>
      <c r="C54" s="8">
        <v>600</v>
      </c>
      <c r="D54" s="8"/>
      <c r="E54" s="8"/>
      <c r="F54" s="8"/>
      <c r="G54" s="8"/>
      <c r="H54" s="9">
        <f>SUM(C54:G54)</f>
        <v>600</v>
      </c>
      <c r="I54" s="34">
        <v>4</v>
      </c>
      <c r="J54" s="140"/>
      <c r="K54" s="35"/>
      <c r="L54" s="53" t="s">
        <v>70</v>
      </c>
      <c r="M54" s="54" t="s">
        <v>108</v>
      </c>
      <c r="N54" s="13"/>
      <c r="O54" s="13">
        <v>350</v>
      </c>
      <c r="P54" s="13"/>
      <c r="Q54" s="13"/>
      <c r="R54" s="13"/>
      <c r="S54" s="9">
        <f>SUM(N54:R54)</f>
        <v>350</v>
      </c>
      <c r="T54" s="59"/>
      <c r="U54" s="140"/>
      <c r="V54" s="35"/>
      <c r="W54" s="20"/>
    </row>
    <row r="55" spans="1:23" ht="18" customHeight="1">
      <c r="A55" s="53" t="s">
        <v>72</v>
      </c>
      <c r="B55" s="86"/>
      <c r="C55" s="8">
        <v>550</v>
      </c>
      <c r="D55" s="33"/>
      <c r="E55" s="33"/>
      <c r="F55" s="33"/>
      <c r="G55" s="8"/>
      <c r="H55" s="9">
        <f aca="true" t="shared" si="7" ref="H55:H60">SUM(C55:G55)</f>
        <v>550</v>
      </c>
      <c r="I55" s="34">
        <v>3</v>
      </c>
      <c r="J55" s="140"/>
      <c r="K55" s="35"/>
      <c r="L55" s="53" t="s">
        <v>70</v>
      </c>
      <c r="M55" s="54" t="s">
        <v>157</v>
      </c>
      <c r="N55" s="13"/>
      <c r="O55" s="13"/>
      <c r="P55" s="13">
        <v>850</v>
      </c>
      <c r="Q55" s="13"/>
      <c r="R55" s="13"/>
      <c r="S55" s="9">
        <f>SUM(N55:R55)</f>
        <v>850</v>
      </c>
      <c r="T55" s="59"/>
      <c r="U55" s="140"/>
      <c r="V55" s="35"/>
      <c r="W55" s="20"/>
    </row>
    <row r="56" spans="1:23" ht="18" customHeight="1" thickBot="1">
      <c r="A56" s="53" t="s">
        <v>69</v>
      </c>
      <c r="B56" s="86"/>
      <c r="C56" s="8"/>
      <c r="D56" s="8"/>
      <c r="E56" s="32"/>
      <c r="F56" s="133" t="s">
        <v>173</v>
      </c>
      <c r="G56" s="124">
        <v>3200</v>
      </c>
      <c r="H56" s="109">
        <f t="shared" si="7"/>
        <v>3200</v>
      </c>
      <c r="I56" s="34">
        <v>2</v>
      </c>
      <c r="J56" s="140"/>
      <c r="K56" s="35"/>
      <c r="L56" s="43" t="s">
        <v>17</v>
      </c>
      <c r="M56" s="44" t="s">
        <v>18</v>
      </c>
      <c r="N56" s="45"/>
      <c r="O56" s="45">
        <f>SUM(O53:O55)</f>
        <v>350</v>
      </c>
      <c r="P56" s="45">
        <f>SUM(P53:P55)</f>
        <v>850</v>
      </c>
      <c r="Q56" s="115"/>
      <c r="R56" s="45">
        <f>SUM(R53:R55)</f>
        <v>2100</v>
      </c>
      <c r="S56" s="45">
        <f>SUM(S53:S55)</f>
        <v>3300</v>
      </c>
      <c r="T56" s="46"/>
      <c r="U56" s="143">
        <f>SUM(U53:U55)</f>
        <v>0</v>
      </c>
      <c r="V56" s="47"/>
      <c r="W56" s="20"/>
    </row>
    <row r="57" spans="1:23" ht="18" customHeight="1">
      <c r="A57" s="53" t="s">
        <v>71</v>
      </c>
      <c r="B57" s="86"/>
      <c r="C57" s="8"/>
      <c r="D57" s="8"/>
      <c r="E57" s="32"/>
      <c r="F57" s="32" t="s">
        <v>173</v>
      </c>
      <c r="G57" s="8">
        <v>1200</v>
      </c>
      <c r="H57" s="9">
        <f t="shared" si="7"/>
        <v>1200</v>
      </c>
      <c r="I57" s="34">
        <v>2</v>
      </c>
      <c r="J57" s="140"/>
      <c r="K57" s="35"/>
      <c r="L57" s="84" t="s">
        <v>73</v>
      </c>
      <c r="M57" s="49" t="s">
        <v>158</v>
      </c>
      <c r="N57" s="11"/>
      <c r="O57" s="11"/>
      <c r="P57" s="11"/>
      <c r="Q57" s="59"/>
      <c r="R57" s="11">
        <v>1200</v>
      </c>
      <c r="S57" s="12">
        <f>SUM(N57:R57)</f>
        <v>1200</v>
      </c>
      <c r="T57" s="51">
        <v>5</v>
      </c>
      <c r="U57" s="148"/>
      <c r="V57" s="52"/>
      <c r="W57" s="20"/>
    </row>
    <row r="58" spans="1:23" ht="18" customHeight="1">
      <c r="A58" s="53" t="s">
        <v>74</v>
      </c>
      <c r="B58" s="86"/>
      <c r="C58" s="8"/>
      <c r="D58" s="8"/>
      <c r="E58" s="128" t="s">
        <v>190</v>
      </c>
      <c r="F58" s="32"/>
      <c r="G58" s="124">
        <v>1650</v>
      </c>
      <c r="H58" s="109">
        <f t="shared" si="7"/>
        <v>1650</v>
      </c>
      <c r="I58" s="34">
        <v>2</v>
      </c>
      <c r="J58" s="140"/>
      <c r="K58" s="6" t="s">
        <v>179</v>
      </c>
      <c r="L58" s="53" t="s">
        <v>159</v>
      </c>
      <c r="M58" s="54" t="s">
        <v>160</v>
      </c>
      <c r="N58" s="13"/>
      <c r="O58" s="61"/>
      <c r="P58" s="61"/>
      <c r="Q58" s="59"/>
      <c r="R58" s="13">
        <v>1800</v>
      </c>
      <c r="S58" s="9">
        <f>SUM(N58:R58)</f>
        <v>1800</v>
      </c>
      <c r="T58" s="59">
        <v>5</v>
      </c>
      <c r="U58" s="140"/>
      <c r="V58" s="35"/>
      <c r="W58" s="20"/>
    </row>
    <row r="59" spans="1:23" ht="18" customHeight="1">
      <c r="A59" s="31" t="s">
        <v>133</v>
      </c>
      <c r="B59" s="86"/>
      <c r="C59" s="8"/>
      <c r="D59" s="8">
        <v>400</v>
      </c>
      <c r="E59" s="8"/>
      <c r="F59" s="8"/>
      <c r="G59" s="8"/>
      <c r="H59" s="9">
        <f t="shared" si="7"/>
        <v>400</v>
      </c>
      <c r="I59" s="34">
        <v>3</v>
      </c>
      <c r="J59" s="140"/>
      <c r="K59" s="35"/>
      <c r="L59" s="53" t="s">
        <v>75</v>
      </c>
      <c r="M59" s="54" t="s">
        <v>161</v>
      </c>
      <c r="N59" s="9"/>
      <c r="O59" s="59">
        <v>500</v>
      </c>
      <c r="P59" s="34"/>
      <c r="Q59" s="34"/>
      <c r="R59" s="13"/>
      <c r="S59" s="9">
        <f>SUM(N59:R59)</f>
        <v>500</v>
      </c>
      <c r="T59" s="59">
        <v>5</v>
      </c>
      <c r="U59" s="140"/>
      <c r="V59" s="35"/>
      <c r="W59" s="20"/>
    </row>
    <row r="60" spans="1:23" ht="18" customHeight="1">
      <c r="A60" s="53" t="s">
        <v>76</v>
      </c>
      <c r="B60" s="132" t="s">
        <v>171</v>
      </c>
      <c r="C60" s="8">
        <v>400</v>
      </c>
      <c r="D60" s="37"/>
      <c r="E60" s="40"/>
      <c r="F60" s="33"/>
      <c r="G60" s="8"/>
      <c r="H60" s="9">
        <f t="shared" si="7"/>
        <v>400</v>
      </c>
      <c r="I60" s="34">
        <v>3</v>
      </c>
      <c r="J60" s="140"/>
      <c r="K60" s="35"/>
      <c r="L60" s="53" t="s">
        <v>77</v>
      </c>
      <c r="M60" s="54" t="s">
        <v>162</v>
      </c>
      <c r="N60" s="13"/>
      <c r="O60" s="13"/>
      <c r="P60" s="13"/>
      <c r="Q60" s="59"/>
      <c r="R60" s="13">
        <v>2900</v>
      </c>
      <c r="S60" s="9">
        <f>SUM(N60:R60)</f>
        <v>2900</v>
      </c>
      <c r="T60" s="59">
        <v>5</v>
      </c>
      <c r="U60" s="140"/>
      <c r="V60" s="35"/>
      <c r="W60" s="20"/>
    </row>
    <row r="61" spans="1:23" ht="18" customHeight="1" thickBot="1">
      <c r="A61" s="203" t="s">
        <v>140</v>
      </c>
      <c r="B61" s="204"/>
      <c r="C61" s="83">
        <f>SUM(C53:C60)</f>
        <v>3650</v>
      </c>
      <c r="D61" s="83">
        <f>SUM(D53:D60)</f>
        <v>400</v>
      </c>
      <c r="E61" s="83">
        <f>SUM(E53:E60)</f>
        <v>0</v>
      </c>
      <c r="F61" s="83"/>
      <c r="G61" s="83">
        <f>SUM(G53:G60)</f>
        <v>6050</v>
      </c>
      <c r="H61" s="83">
        <f>SUM(H53:H60)</f>
        <v>10100</v>
      </c>
      <c r="I61" s="46"/>
      <c r="J61" s="147">
        <f>SUM(J53:J60)</f>
        <v>0</v>
      </c>
      <c r="K61" s="47"/>
      <c r="L61" s="43" t="s">
        <v>17</v>
      </c>
      <c r="M61" s="44" t="s">
        <v>18</v>
      </c>
      <c r="N61" s="45"/>
      <c r="O61" s="45">
        <v>600</v>
      </c>
      <c r="P61" s="45"/>
      <c r="Q61" s="45"/>
      <c r="R61" s="45">
        <f>SUM(R57:R60)</f>
        <v>5900</v>
      </c>
      <c r="S61" s="45">
        <f>SUM(S57:S60)</f>
        <v>6400</v>
      </c>
      <c r="T61" s="46"/>
      <c r="U61" s="143">
        <f>SUM(U57:U60)</f>
        <v>0</v>
      </c>
      <c r="V61" s="47"/>
      <c r="W61" s="20"/>
    </row>
    <row r="62" spans="1:23" ht="13.5">
      <c r="A62" s="19"/>
      <c r="B62" s="19"/>
      <c r="C62" s="18"/>
      <c r="D62" s="18"/>
      <c r="E62" s="18"/>
      <c r="F62" s="18"/>
      <c r="G62" s="18"/>
      <c r="H62" s="18"/>
      <c r="I62" s="19"/>
      <c r="J62" s="18"/>
      <c r="K62" s="18"/>
      <c r="L62" s="19"/>
      <c r="M62" s="19"/>
      <c r="N62" s="18"/>
      <c r="O62" s="19"/>
      <c r="P62" s="19"/>
      <c r="Q62" s="19"/>
      <c r="R62" s="18"/>
      <c r="S62" s="18"/>
      <c r="T62" s="18"/>
      <c r="U62" s="18"/>
      <c r="V62" s="18"/>
      <c r="W62" s="20"/>
    </row>
    <row r="63" spans="1:23" ht="13.5">
      <c r="A63" s="18" t="s">
        <v>78</v>
      </c>
      <c r="B63" s="18"/>
      <c r="C63" s="18"/>
      <c r="D63" s="18"/>
      <c r="E63" s="18"/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0"/>
    </row>
    <row r="64" spans="1:23" ht="13.5">
      <c r="A64" s="18" t="s">
        <v>79</v>
      </c>
      <c r="B64" s="18"/>
      <c r="C64" s="18"/>
      <c r="D64" s="18"/>
      <c r="E64" s="18"/>
      <c r="F64" s="18"/>
      <c r="G64" s="18"/>
      <c r="H64" s="18"/>
      <c r="I64" s="19"/>
      <c r="J64" s="90"/>
      <c r="K64" s="90"/>
      <c r="L64" s="90"/>
      <c r="M64" s="90"/>
      <c r="N64" s="90"/>
      <c r="O64" s="90"/>
      <c r="P64" s="90"/>
      <c r="Q64" s="90"/>
      <c r="R64" s="90"/>
      <c r="S64" s="19"/>
      <c r="T64" s="19"/>
      <c r="U64" s="19"/>
      <c r="V64" s="19"/>
      <c r="W64" s="20"/>
    </row>
    <row r="65" spans="1:23" ht="17.25">
      <c r="A65" s="18" t="s">
        <v>80</v>
      </c>
      <c r="B65" s="18"/>
      <c r="C65" s="18"/>
      <c r="D65" s="18"/>
      <c r="E65" s="18"/>
      <c r="F65" s="18"/>
      <c r="G65" s="18"/>
      <c r="H65" s="18"/>
      <c r="I65" s="19"/>
      <c r="J65" s="2"/>
      <c r="K65" s="2"/>
      <c r="L65" s="2"/>
      <c r="M65" s="2"/>
      <c r="N65" s="2"/>
      <c r="O65" s="3"/>
      <c r="P65" s="3"/>
      <c r="Q65" s="3"/>
      <c r="R65" s="4"/>
      <c r="S65" s="4"/>
      <c r="T65" s="4"/>
      <c r="U65" s="4"/>
      <c r="V65" s="4"/>
      <c r="W65" s="20"/>
    </row>
    <row r="66" spans="1:23" ht="17.25">
      <c r="A66" s="18" t="s">
        <v>81</v>
      </c>
      <c r="B66" s="18"/>
      <c r="C66" s="18"/>
      <c r="D66" s="18"/>
      <c r="E66" s="18"/>
      <c r="F66" s="18"/>
      <c r="G66" s="18"/>
      <c r="H66" s="18"/>
      <c r="I66" s="19"/>
      <c r="J66" s="2"/>
      <c r="K66" s="2"/>
      <c r="L66" s="2"/>
      <c r="M66" s="2"/>
      <c r="N66" s="2"/>
      <c r="O66" s="3"/>
      <c r="P66" s="3"/>
      <c r="Q66" s="3"/>
      <c r="R66" s="4"/>
      <c r="S66" s="4"/>
      <c r="T66" s="4"/>
      <c r="U66" s="4"/>
      <c r="V66" s="4"/>
      <c r="W66" s="20"/>
    </row>
    <row r="67" spans="1:23" ht="17.25">
      <c r="A67" s="18"/>
      <c r="B67" s="18"/>
      <c r="C67" s="18"/>
      <c r="D67" s="18"/>
      <c r="E67" s="18"/>
      <c r="F67" s="18"/>
      <c r="G67" s="18"/>
      <c r="H67" s="18"/>
      <c r="I67" s="19"/>
      <c r="J67" s="2"/>
      <c r="K67" s="2"/>
      <c r="L67" s="2"/>
      <c r="M67" s="2"/>
      <c r="N67" s="2"/>
      <c r="O67" s="3"/>
      <c r="P67" s="3"/>
      <c r="Q67" s="3"/>
      <c r="R67" s="4"/>
      <c r="S67" s="4"/>
      <c r="T67" s="4"/>
      <c r="U67" s="4"/>
      <c r="V67" s="4"/>
      <c r="W67" s="20"/>
    </row>
    <row r="68" spans="1:23" ht="19.5" customHeight="1">
      <c r="A68" s="199" t="s">
        <v>82</v>
      </c>
      <c r="B68" s="200"/>
      <c r="C68" s="200"/>
      <c r="D68" s="200"/>
      <c r="E68" s="200"/>
      <c r="F68" s="200"/>
      <c r="G68" s="200"/>
      <c r="H68" s="194" t="s">
        <v>83</v>
      </c>
      <c r="I68" s="195"/>
      <c r="J68" s="195"/>
      <c r="K68" s="196"/>
      <c r="L68" s="200" t="s">
        <v>7</v>
      </c>
      <c r="M68" s="200"/>
      <c r="N68" s="200"/>
      <c r="O68" s="194"/>
      <c r="P68" s="199" t="s">
        <v>84</v>
      </c>
      <c r="Q68" s="196"/>
      <c r="R68" s="223"/>
      <c r="S68" s="223"/>
      <c r="T68" s="224" t="s">
        <v>85</v>
      </c>
      <c r="U68" s="225"/>
      <c r="V68" s="226"/>
      <c r="W68" s="20"/>
    </row>
    <row r="69" spans="1:23" s="92" customFormat="1" ht="55.5" customHeight="1">
      <c r="A69" s="201"/>
      <c r="B69" s="202"/>
      <c r="C69" s="202"/>
      <c r="D69" s="202"/>
      <c r="E69" s="202"/>
      <c r="F69" s="202"/>
      <c r="G69" s="202"/>
      <c r="H69" s="191" t="s">
        <v>183</v>
      </c>
      <c r="I69" s="192"/>
      <c r="J69" s="192"/>
      <c r="K69" s="193"/>
      <c r="L69" s="197">
        <f>J25+J30+J39+J44+J52+J61+U15+U22+U28+U39+U52+U56+U61</f>
        <v>0</v>
      </c>
      <c r="M69" s="197"/>
      <c r="N69" s="197"/>
      <c r="O69" s="198"/>
      <c r="P69" s="205"/>
      <c r="Q69" s="206"/>
      <c r="R69" s="207"/>
      <c r="S69" s="207"/>
      <c r="T69" s="227"/>
      <c r="U69" s="228"/>
      <c r="V69" s="229"/>
      <c r="W69" s="91"/>
    </row>
    <row r="70" spans="16:22" ht="8.25" customHeight="1" thickBot="1">
      <c r="P70" s="219" t="s">
        <v>86</v>
      </c>
      <c r="Q70" s="214"/>
      <c r="R70" s="220"/>
      <c r="S70" s="213"/>
      <c r="T70" s="214"/>
      <c r="U70" s="214"/>
      <c r="V70" s="215"/>
    </row>
    <row r="71" spans="1:22" ht="19.5" customHeight="1" thickBot="1">
      <c r="A71" s="94" t="s">
        <v>6</v>
      </c>
      <c r="B71" s="95"/>
      <c r="C71" s="95" t="s">
        <v>87</v>
      </c>
      <c r="D71" s="96" t="s">
        <v>88</v>
      </c>
      <c r="E71" s="210" t="s">
        <v>89</v>
      </c>
      <c r="F71" s="211"/>
      <c r="G71" s="212"/>
      <c r="P71" s="221"/>
      <c r="Q71" s="217"/>
      <c r="R71" s="222"/>
      <c r="S71" s="216"/>
      <c r="T71" s="217"/>
      <c r="U71" s="217"/>
      <c r="V71" s="218"/>
    </row>
    <row r="72" spans="1:15" ht="19.5" customHeight="1" thickTop="1">
      <c r="A72" s="97">
        <v>1</v>
      </c>
      <c r="B72" s="73" t="s">
        <v>90</v>
      </c>
      <c r="C72" s="98">
        <f aca="true" t="shared" si="8" ref="C72:C77">SUMIF($I$7:$I$24,A72,$J$7:$J$24)+SUMIF($I$26:$I$29,A72,$J$26:$J$29)+SUMIF($I$31:$I$38,A72,$J$31:$J$38)+SUMIF($I$40:$I$43,A72,$J$40:$J$43)+SUMIF($I$45:$I$51,A72,$J$45:$J$51)+SUMIF($I$53:$I$60,A72,$J$53:$J$60)+SUMIF($T$7:$T$14,A72,$U$7:$U$14)+SUMIF($T$16:$T$21,A72,$U$16:$U$21)+SUMIF($T$23:$T$27,A72,$U$23:$U$27)+SUMIF($T$29:$T$38,A72,$U$29:$U$38)+SUMIF($T$40:$T$51,A72,$U$40:$U$51)+SUMIF($T$53:$T$55,A72,$U$53:$U$55)+SUMIF($T$57:$T$60,A72,$U$57:$U$60)</f>
        <v>0</v>
      </c>
      <c r="D72" s="99">
        <v>2.9</v>
      </c>
      <c r="E72" s="180">
        <f aca="true" t="shared" si="9" ref="E72:E77">ROUNDDOWN(C72*D72*1.08,0)</f>
        <v>0</v>
      </c>
      <c r="F72" s="181"/>
      <c r="G72" s="182"/>
      <c r="K72" s="208" t="s">
        <v>91</v>
      </c>
      <c r="L72" s="209"/>
      <c r="M72" s="209"/>
      <c r="N72" s="209"/>
      <c r="O72" s="209"/>
    </row>
    <row r="73" spans="1:15" ht="19.5" customHeight="1">
      <c r="A73" s="100">
        <v>2</v>
      </c>
      <c r="B73" s="79" t="s">
        <v>92</v>
      </c>
      <c r="C73" s="98">
        <f t="shared" si="8"/>
        <v>0</v>
      </c>
      <c r="D73" s="101">
        <v>2.9</v>
      </c>
      <c r="E73" s="180">
        <f t="shared" si="9"/>
        <v>0</v>
      </c>
      <c r="F73" s="181"/>
      <c r="G73" s="182"/>
      <c r="K73" s="209"/>
      <c r="L73" s="209"/>
      <c r="M73" s="209"/>
      <c r="N73" s="209"/>
      <c r="O73" s="209"/>
    </row>
    <row r="74" spans="1:7" ht="19.5" customHeight="1">
      <c r="A74" s="100">
        <v>3</v>
      </c>
      <c r="B74" s="79" t="s">
        <v>93</v>
      </c>
      <c r="C74" s="98">
        <f t="shared" si="8"/>
        <v>0</v>
      </c>
      <c r="D74" s="101">
        <v>2.9</v>
      </c>
      <c r="E74" s="180">
        <f t="shared" si="9"/>
        <v>0</v>
      </c>
      <c r="F74" s="181"/>
      <c r="G74" s="182"/>
    </row>
    <row r="75" spans="1:7" ht="19.5" customHeight="1">
      <c r="A75" s="100">
        <v>4</v>
      </c>
      <c r="B75" s="102" t="s">
        <v>94</v>
      </c>
      <c r="C75" s="98">
        <f t="shared" si="8"/>
        <v>0</v>
      </c>
      <c r="D75" s="101">
        <v>2.9</v>
      </c>
      <c r="E75" s="180">
        <f t="shared" si="9"/>
        <v>0</v>
      </c>
      <c r="F75" s="181"/>
      <c r="G75" s="182"/>
    </row>
    <row r="76" spans="1:7" ht="19.5" customHeight="1">
      <c r="A76" s="100">
        <v>5</v>
      </c>
      <c r="B76" s="79" t="s">
        <v>95</v>
      </c>
      <c r="C76" s="98">
        <f t="shared" si="8"/>
        <v>0</v>
      </c>
      <c r="D76" s="101">
        <v>3.1</v>
      </c>
      <c r="E76" s="180">
        <f t="shared" si="9"/>
        <v>0</v>
      </c>
      <c r="F76" s="181"/>
      <c r="G76" s="182"/>
    </row>
    <row r="77" spans="1:7" ht="19.5" customHeight="1" thickBot="1">
      <c r="A77" s="103">
        <v>6</v>
      </c>
      <c r="B77" s="104" t="s">
        <v>96</v>
      </c>
      <c r="C77" s="137">
        <f t="shared" si="8"/>
        <v>0</v>
      </c>
      <c r="D77" s="105">
        <v>2.9</v>
      </c>
      <c r="E77" s="180">
        <f t="shared" si="9"/>
        <v>0</v>
      </c>
      <c r="F77" s="181"/>
      <c r="G77" s="182"/>
    </row>
    <row r="78" spans="3:7" ht="19.5" customHeight="1" thickBot="1">
      <c r="C78" s="138">
        <f>SUM(C72:C77)</f>
        <v>0</v>
      </c>
      <c r="D78" s="139" t="s">
        <v>97</v>
      </c>
      <c r="E78" s="187">
        <f>SUM(E72:G77)</f>
        <v>0</v>
      </c>
      <c r="F78" s="188"/>
      <c r="G78" s="189"/>
    </row>
    <row r="80" spans="1:3" ht="13.5">
      <c r="A80" s="185" t="s">
        <v>98</v>
      </c>
      <c r="B80" s="186"/>
      <c r="C80" s="186"/>
    </row>
    <row r="81" spans="1:4" ht="13.5">
      <c r="A81" s="106" t="s">
        <v>99</v>
      </c>
      <c r="B81" s="183"/>
      <c r="C81" s="184"/>
      <c r="D81" s="106" t="s">
        <v>88</v>
      </c>
    </row>
    <row r="82" spans="1:4" ht="13.5">
      <c r="A82" s="106">
        <v>1</v>
      </c>
      <c r="B82" s="178" t="s">
        <v>100</v>
      </c>
      <c r="C82" s="179"/>
      <c r="D82" s="79">
        <v>2.9</v>
      </c>
    </row>
    <row r="83" spans="1:4" ht="13.5">
      <c r="A83" s="106">
        <v>2</v>
      </c>
      <c r="B83" s="178" t="s">
        <v>101</v>
      </c>
      <c r="C83" s="179"/>
      <c r="D83" s="79">
        <v>2.9</v>
      </c>
    </row>
    <row r="84" spans="1:4" ht="13.5">
      <c r="A84" s="106">
        <v>3</v>
      </c>
      <c r="B84" s="178" t="s">
        <v>102</v>
      </c>
      <c r="C84" s="179"/>
      <c r="D84" s="79">
        <v>2.9</v>
      </c>
    </row>
    <row r="85" spans="1:4" ht="13.5">
      <c r="A85" s="106">
        <v>4</v>
      </c>
      <c r="B85" s="178" t="s">
        <v>103</v>
      </c>
      <c r="C85" s="179"/>
      <c r="D85" s="79">
        <v>2.9</v>
      </c>
    </row>
    <row r="86" spans="1:4" ht="13.5">
      <c r="A86" s="106">
        <v>5</v>
      </c>
      <c r="B86" s="178" t="s">
        <v>95</v>
      </c>
      <c r="C86" s="179"/>
      <c r="D86" s="79">
        <v>3.1</v>
      </c>
    </row>
    <row r="87" spans="1:4" ht="13.5">
      <c r="A87" s="106">
        <v>6</v>
      </c>
      <c r="B87" s="178" t="s">
        <v>104</v>
      </c>
      <c r="C87" s="179"/>
      <c r="D87" s="79">
        <v>2.9</v>
      </c>
    </row>
  </sheetData>
  <sheetProtection/>
  <mergeCells count="36">
    <mergeCell ref="S70:V71"/>
    <mergeCell ref="P70:R71"/>
    <mergeCell ref="P68:S68"/>
    <mergeCell ref="T68:V68"/>
    <mergeCell ref="T69:V69"/>
    <mergeCell ref="A30:B30"/>
    <mergeCell ref="A39:B39"/>
    <mergeCell ref="K72:O73"/>
    <mergeCell ref="E71:G71"/>
    <mergeCell ref="E72:G72"/>
    <mergeCell ref="E73:G73"/>
    <mergeCell ref="L68:O68"/>
    <mergeCell ref="A25:B25"/>
    <mergeCell ref="A61:B61"/>
    <mergeCell ref="A3:V3"/>
    <mergeCell ref="H69:K69"/>
    <mergeCell ref="H68:K68"/>
    <mergeCell ref="L69:O69"/>
    <mergeCell ref="A68:G68"/>
    <mergeCell ref="A69:G69"/>
    <mergeCell ref="A44:B44"/>
    <mergeCell ref="A52:B52"/>
    <mergeCell ref="P69:S69"/>
    <mergeCell ref="E74:G74"/>
    <mergeCell ref="E75:G75"/>
    <mergeCell ref="E76:G76"/>
    <mergeCell ref="E77:G77"/>
    <mergeCell ref="B81:C81"/>
    <mergeCell ref="A80:C80"/>
    <mergeCell ref="E78:G78"/>
    <mergeCell ref="B85:C85"/>
    <mergeCell ref="B82:C82"/>
    <mergeCell ref="B86:C86"/>
    <mergeCell ref="B87:C87"/>
    <mergeCell ref="B83:C83"/>
    <mergeCell ref="B84:C84"/>
  </mergeCells>
  <conditionalFormatting sqref="C25:J25 C30:K30 C39:J39 C44:J44 C52:J52 C61:J61 N15:U15 N22:U22 N28:U28 N39:U39 N52:U52 N56:U56 N61:U61">
    <cfRule type="cellIs" priority="1" dxfId="2" operator="equal" stopIfTrue="1">
      <formula>0</formula>
    </cfRule>
  </conditionalFormatting>
  <conditionalFormatting sqref="H7:H24 H26:H29 H31:H38 H40:H43 S7:S14 H53:H60 S57:S60 S53:S55 S40:S51 S23:S27 S16:S21 H45:H51 S29:S38">
    <cfRule type="cellIs" priority="2" dxfId="3" operator="equal" stopIfTrue="1">
      <formula>0</formula>
    </cfRule>
  </conditionalFormatting>
  <printOptions/>
  <pageMargins left="0.19652777777777777" right="0.19652777777777777" top="0.5902777777777778" bottom="0.5506944444444445" header="0.3145833333333333" footer="0.3145833333333333"/>
  <pageSetup firstPageNumber="1" useFirstPageNumber="1"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kawase</dc:creator>
  <cp:keywords/>
  <dc:description/>
  <cp:lastModifiedBy>owner</cp:lastModifiedBy>
  <cp:lastPrinted>2018-06-12T23:19:14Z</cp:lastPrinted>
  <dcterms:created xsi:type="dcterms:W3CDTF">2002-07-24T01:41:28Z</dcterms:created>
  <dcterms:modified xsi:type="dcterms:W3CDTF">2018-11-05T07:54:57Z</dcterms:modified>
  <cp:category/>
  <cp:version/>
  <cp:contentType/>
  <cp:contentStatus/>
</cp:coreProperties>
</file>